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3035" activeTab="1"/>
  </bookViews>
  <sheets>
    <sheet name="Market" sheetId="1" r:id="rId1"/>
    <sheet name="Selections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<sst xmlns="http://schemas.openxmlformats.org/spreadsheetml/2006/main" count="81" uniqueCount="71">
  <si>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Trigger</t>
  </si>
  <si>
    <t>Odds</t>
  </si>
  <si>
    <t>Stake</t>
  </si>
  <si>
    <t>Bet ref</t>
  </si>
  <si>
    <t>Bet time</t>
  </si>
  <si>
    <t>Avg matched odds</t>
  </si>
  <si>
    <t>Matched stake</t>
  </si>
  <si>
    <t>Last updated:</t>
  </si>
  <si>
    <t>Not In Play</t>
  </si>
  <si>
    <t>Total matched:</t>
  </si>
  <si>
    <t>Winners</t>
  </si>
  <si>
    <t>Selection name</t>
  </si>
  <si>
    <t>Back Odds 3</t>
  </si>
  <si>
    <t>Back Odds 2</t>
  </si>
  <si>
    <t>Back Odds 1</t>
  </si>
  <si>
    <t>Lay Odds 1</t>
  </si>
  <si>
    <t>Lay Odds 2</t>
  </si>
  <si>
    <t>Lay Odds 3</t>
  </si>
  <si>
    <t>Reduction factor</t>
  </si>
  <si>
    <t>Last price matched</t>
  </si>
  <si>
    <t>Total amount matched</t>
  </si>
  <si>
    <t>Horse Name</t>
  </si>
  <si>
    <t>Max Odds</t>
  </si>
  <si>
    <t>Selection</t>
  </si>
  <si>
    <t>Min Odds</t>
  </si>
  <si>
    <t>Refresh rate:</t>
  </si>
  <si>
    <t>Seconds until start</t>
  </si>
  <si>
    <t>Trigger time (seconds before start)</t>
  </si>
  <si>
    <t>Trigger bet?</t>
  </si>
  <si>
    <t>Profit / Loss</t>
  </si>
  <si>
    <t>Bet Type</t>
  </si>
  <si>
    <t>Current Odds</t>
  </si>
  <si>
    <t>BACK</t>
  </si>
  <si>
    <t>LAY</t>
  </si>
  <si>
    <t>Keep in play (Y/N)</t>
  </si>
  <si>
    <t>Trigger modifier</t>
  </si>
  <si>
    <t>Bet Ref</t>
  </si>
  <si>
    <t>Lookup Key</t>
  </si>
  <si>
    <t>Row number</t>
  </si>
  <si>
    <t>BFSP</t>
  </si>
  <si>
    <t>Y</t>
  </si>
  <si>
    <t>Balance:</t>
  </si>
  <si>
    <t>Exposure:</t>
  </si>
  <si>
    <t>Trans:</t>
  </si>
  <si>
    <t>NR</t>
  </si>
  <si>
    <t>Turn IP</t>
  </si>
  <si>
    <t>IR Delay</t>
  </si>
  <si>
    <t>Market id</t>
  </si>
  <si>
    <t>Comm:</t>
  </si>
  <si>
    <t>Market Row</t>
  </si>
  <si>
    <t>Bet Odds</t>
  </si>
  <si>
    <t>Carl 23rd May - 14:00 5f Mdn Stks</t>
  </si>
  <si>
    <t>Horse Racing\GB\Carl 23rd May</t>
  </si>
  <si>
    <t>F</t>
  </si>
  <si>
    <t>Flambard House</t>
  </si>
  <si>
    <t>Master Of Ages</t>
  </si>
  <si>
    <t>Whisky Bravo</t>
  </si>
  <si>
    <t>Split Second</t>
  </si>
  <si>
    <t>Jimmy The Lollipop</t>
  </si>
  <si>
    <t>Wild Sauce</t>
  </si>
  <si>
    <t>Made In The Shade</t>
  </si>
  <si>
    <t>Devlin</t>
  </si>
  <si>
    <t>Cataract</t>
  </si>
  <si>
    <t>King Laertis</t>
  </si>
  <si>
    <t>Risky Art</t>
  </si>
  <si>
    <t>Ruskins View</t>
  </si>
  <si>
    <t>Landaho</t>
  </si>
  <si>
    <t>Horse 1</t>
  </si>
  <si>
    <t>Horse 2</t>
  </si>
  <si>
    <t>Horse 3</t>
  </si>
  <si>
    <t>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</si>
</sst>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h:mm"/>
    <numFmt numFmtId="166" formatCode="dd/mm/yy\ hh:mm"/>
    <numFmt numFmtId="167" formatCode="dd/mm/yy"/>
    <numFmt numFmtId="168" formatCode="h:mm:ss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55"/>
  <sheetViews>
    <sheetView zoomScalePageLayoutView="0" workbookViewId="0" topLeftCell="M1">
      <selection activeCell="Q5" sqref="Q5"/>
    </sheetView>
  </sheetViews>
  <sheetFormatPr defaultColWidth="9.140625" defaultRowHeight="12.75"/>
  <cols>
    <col min="1" max="1" width="19.140625" style="0" customWidth="1"/>
    <col min="2" max="2" width="13.57421875" style="2" customWidth="1"/>
    <col min="3" max="3" width="7.8515625" style="2" customWidth="1"/>
    <col min="4" max="13" width="9.140625" style="2" customWidth="1"/>
    <col min="16" max="16" width="10.8515625" style="0" customWidth="1"/>
    <col min="20" max="20" width="18.421875" style="0" customWidth="1"/>
    <col min="24" max="24" width="12.57421875" style="0" customWidth="1"/>
    <col min="26" max="28" width="15.7109375" style="0" customWidth="1"/>
    <col min="30" max="30" width="10.57421875" style="0" customWidth="1"/>
    <col min="31" max="31" width="13.140625" style="0" customWidth="1"/>
    <col min="32" max="32" width="17.28125" style="0" customWidth="1"/>
    <col min="33" max="33" width="29.7109375" style="0" customWidth="1"/>
  </cols>
  <sheetData>
    <row r="1" spans="1:27" ht="12.75">
      <c r="A1" t="s">
        <v>51</v>
      </c>
      <c r="F1" s="2" t="s">
        <v>52</v>
      </c>
      <c r="H1" s="2" t="s">
        <v>39</v>
      </c>
      <c r="I1" s="2" t="s">
        <v>40</v>
      </c>
      <c r="Z1" t="s">
        <v>34</v>
      </c>
      <c r="AA1" t="s">
        <v>70</v>
      </c>
    </row>
    <row r="2" spans="1:27" ht="12.75">
      <c r="A2" t="s">
        <v>7</v>
      </c>
      <c r="B2" s="4">
        <v>40686.35722358796</v>
      </c>
      <c r="C2" s="3">
        <v>0.3572222222222223</v>
      </c>
      <c r="D2" s="7">
        <v>0.2261226851851852</v>
      </c>
      <c r="E2" s="2" t="s">
        <v>8</v>
      </c>
      <c r="H2" s="2" t="s">
        <v>41</v>
      </c>
      <c r="I2" s="2">
        <v>4.59</v>
      </c>
      <c r="K2" s="2" t="s">
        <v>42</v>
      </c>
      <c r="L2" s="2">
        <v>-0.08</v>
      </c>
      <c r="M2" s="2" t="s">
        <v>43</v>
      </c>
      <c r="N2">
        <v>66</v>
      </c>
      <c r="P2" t="s">
        <v>25</v>
      </c>
      <c r="Q2">
        <f>IF(AND(HOUR(D2)=0,MINUTE(D2)&lt;=1),1,10)</f>
        <v>10</v>
      </c>
      <c r="Z2" t="s">
        <v>35</v>
      </c>
      <c r="AA2">
        <f>IF(AA1="Y","-IP","")</f>
      </c>
    </row>
    <row r="3" spans="1:16" ht="12.75">
      <c r="A3" t="s">
        <v>9</v>
      </c>
      <c r="B3" s="2">
        <v>2522.88</v>
      </c>
      <c r="D3" s="2" t="s">
        <v>10</v>
      </c>
      <c r="E3" s="5">
        <v>1</v>
      </c>
      <c r="F3" s="2" t="s">
        <v>44</v>
      </c>
      <c r="G3" s="2">
        <v>0</v>
      </c>
      <c r="H3" s="2" t="s">
        <v>45</v>
      </c>
      <c r="I3" s="2" t="s">
        <v>40</v>
      </c>
      <c r="J3" s="2" t="s">
        <v>53</v>
      </c>
      <c r="K3" s="2" t="s">
        <v>46</v>
      </c>
      <c r="L3" s="2">
        <v>0</v>
      </c>
      <c r="M3" s="2" t="s">
        <v>47</v>
      </c>
      <c r="N3">
        <v>102864008</v>
      </c>
      <c r="O3" t="s">
        <v>48</v>
      </c>
      <c r="P3">
        <v>5</v>
      </c>
    </row>
    <row r="4" spans="1:33" ht="12.75">
      <c r="A4" t="s">
        <v>11</v>
      </c>
      <c r="B4" s="2" t="s">
        <v>12</v>
      </c>
      <c r="D4" s="2" t="s">
        <v>13</v>
      </c>
      <c r="F4" s="2" t="s">
        <v>14</v>
      </c>
      <c r="H4" s="2" t="s">
        <v>15</v>
      </c>
      <c r="J4" s="2" t="s">
        <v>16</v>
      </c>
      <c r="L4" s="2" t="s">
        <v>17</v>
      </c>
      <c r="N4" t="s">
        <v>18</v>
      </c>
      <c r="O4" t="s">
        <v>19</v>
      </c>
      <c r="P4" t="s">
        <v>20</v>
      </c>
      <c r="Q4" t="s">
        <v>0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W4" t="s">
        <v>6</v>
      </c>
      <c r="X4" t="s">
        <v>29</v>
      </c>
      <c r="Z4" t="s">
        <v>23</v>
      </c>
      <c r="AA4" t="s">
        <v>30</v>
      </c>
      <c r="AB4" t="s">
        <v>38</v>
      </c>
      <c r="AC4" t="s">
        <v>2</v>
      </c>
      <c r="AD4" t="s">
        <v>50</v>
      </c>
      <c r="AE4" t="s">
        <v>28</v>
      </c>
      <c r="AF4" t="s">
        <v>26</v>
      </c>
      <c r="AG4" t="s">
        <v>27</v>
      </c>
    </row>
    <row r="5" spans="1:33" ht="12.75">
      <c r="A5" t="s">
        <v>54</v>
      </c>
      <c r="B5" s="2">
        <v>3.45</v>
      </c>
      <c r="C5" s="2">
        <v>25</v>
      </c>
      <c r="D5" s="2">
        <v>3.5</v>
      </c>
      <c r="E5" s="2">
        <v>37</v>
      </c>
      <c r="F5" s="2">
        <v>3.6</v>
      </c>
      <c r="G5" s="2">
        <v>9</v>
      </c>
      <c r="H5" s="2">
        <v>3.65</v>
      </c>
      <c r="I5" s="2">
        <v>17</v>
      </c>
      <c r="J5" s="2">
        <v>3.7</v>
      </c>
      <c r="K5" s="2">
        <v>44</v>
      </c>
      <c r="L5" s="2">
        <v>3.75</v>
      </c>
      <c r="M5" s="2">
        <v>25</v>
      </c>
      <c r="N5">
        <v>27.8</v>
      </c>
      <c r="O5">
        <v>3.6</v>
      </c>
      <c r="P5">
        <v>830.22</v>
      </c>
      <c r="Q5">
        <f>IF(AND(Z5=A5,AD5&lt;&gt;"",$AE$5="Y"),AA5&amp;AA$2,"")</f>
      </c>
      <c r="R5">
        <f>AD5</f>
      </c>
      <c r="S5">
        <f>AC5</f>
      </c>
      <c r="U5" s="1"/>
      <c r="Z5">
        <f>IF(AB5&lt;&gt;0,INDEX(Selections!$A$2:$A$101,AB5,1),"")</f>
      </c>
      <c r="AA5">
        <f>IF(AB5&lt;&gt;0,INDEX(Selections!$D$2:$D$101,AB5,1),"")</f>
      </c>
      <c r="AB5">
        <f>IF(ISERROR(MATCH($A5,Selections!$B$2:$B$51,0)),0,MATCH($A5,Selections!$B$2:$B$51,0))</f>
        <v>0</v>
      </c>
      <c r="AC5">
        <f>IF(AB5&lt;&gt;0,INDEX(Selections!$C$2:$C$101,AB5,1),"")</f>
      </c>
      <c r="AD5">
        <f>IF(AB5&lt;&gt;0,INDEX(Selections!$I$2:$I$101,AB5,1),"")</f>
      </c>
      <c r="AE5" t="str">
        <f>IF(AND(AF5&lt;=AG5,E2="Not In Play",F2&lt;&gt;"Suspended"),"Y","N")</f>
        <v>Y</v>
      </c>
      <c r="AF5" s="5">
        <f>IF(LEFT(D2)&lt;&gt;"-",(HOUR(D2)*3600)+(MINUTE(D2)*60)+SECOND(D2),-((HOUR(SUBSTITUTE(D2,"-",""))*3600)+(MINUTE(SUBSTITUTE(D2,"-",""))*60)+SECOND(SUBSTITUTE(D2,"-",""))))</f>
        <v>19537</v>
      </c>
      <c r="AG5">
        <v>19537</v>
      </c>
    </row>
    <row r="6" spans="1:30" ht="12.75">
      <c r="A6" t="s">
        <v>55</v>
      </c>
      <c r="B6" s="2">
        <v>4.4</v>
      </c>
      <c r="C6" s="2">
        <v>3</v>
      </c>
      <c r="D6" s="2">
        <v>4.6</v>
      </c>
      <c r="E6" s="2">
        <v>10</v>
      </c>
      <c r="F6" s="2">
        <v>4.7</v>
      </c>
      <c r="G6" s="2">
        <v>21</v>
      </c>
      <c r="H6" s="2">
        <v>5.1</v>
      </c>
      <c r="I6" s="2">
        <v>18</v>
      </c>
      <c r="J6" s="2">
        <v>5.4</v>
      </c>
      <c r="K6" s="2">
        <v>11</v>
      </c>
      <c r="L6" s="2">
        <v>5.5</v>
      </c>
      <c r="M6" s="2">
        <v>2</v>
      </c>
      <c r="N6">
        <v>21.7</v>
      </c>
      <c r="O6">
        <v>5</v>
      </c>
      <c r="P6">
        <v>391.34</v>
      </c>
      <c r="Q6">
        <f aca="true" t="shared" si="0" ref="Q6:Q55">IF(AND(Z6=A6,AD6&lt;&gt;"",$AE$5="Y"),AA6&amp;AA$2,"")</f>
      </c>
      <c r="R6">
        <f aca="true" t="shared" si="1" ref="R6:R55">AD6</f>
      </c>
      <c r="S6">
        <f aca="true" t="shared" si="2" ref="S6:S55">AC6</f>
      </c>
      <c r="Z6">
        <f>IF(AB6&lt;&gt;0,INDEX(Selections!$A$2:$A$101,AB6,1),"")</f>
      </c>
      <c r="AA6">
        <f>IF(AB6&lt;&gt;0,INDEX(Selections!$D$2:$D$101,AB6,1),"")</f>
      </c>
      <c r="AB6">
        <f>IF(ISERROR(MATCH($A6,Selections!$B$2:$B$51,0)),0,MATCH($A6,Selections!$B$2:$B$51,0))</f>
        <v>0</v>
      </c>
      <c r="AC6">
        <f>IF(AB6&lt;&gt;0,INDEX(Selections!$C$2:$C$101,AB6,1),"")</f>
      </c>
      <c r="AD6">
        <f>IF(AB6&lt;&gt;0,INDEX(Selections!$I$2:$I$101,AB6,1),"")</f>
      </c>
    </row>
    <row r="7" spans="1:30" ht="12.75">
      <c r="A7" t="s">
        <v>56</v>
      </c>
      <c r="B7" s="2">
        <v>4.4</v>
      </c>
      <c r="C7" s="2">
        <v>21</v>
      </c>
      <c r="D7" s="2">
        <v>4.5</v>
      </c>
      <c r="E7" s="2">
        <v>13</v>
      </c>
      <c r="F7" s="2">
        <v>4.6</v>
      </c>
      <c r="G7" s="2">
        <v>17</v>
      </c>
      <c r="H7" s="2">
        <v>5.3</v>
      </c>
      <c r="I7" s="2">
        <v>12</v>
      </c>
      <c r="J7" s="2">
        <v>5.4</v>
      </c>
      <c r="K7" s="2">
        <v>41</v>
      </c>
      <c r="L7" s="2">
        <v>7</v>
      </c>
      <c r="M7" s="2">
        <v>2</v>
      </c>
      <c r="N7">
        <v>16.7</v>
      </c>
      <c r="O7">
        <v>5.3</v>
      </c>
      <c r="P7">
        <v>486.08</v>
      </c>
      <c r="Q7">
        <f t="shared" si="0"/>
      </c>
      <c r="R7">
        <f t="shared" si="1"/>
      </c>
      <c r="S7">
        <f t="shared" si="2"/>
      </c>
      <c r="Z7">
        <f>IF(AB7&lt;&gt;0,INDEX(Selections!$A$2:$A$101,AB7,1),"")</f>
      </c>
      <c r="AA7">
        <f>IF(AB7&lt;&gt;0,INDEX(Selections!$D$2:$D$101,AB7,1),"")</f>
      </c>
      <c r="AB7">
        <f>IF(ISERROR(MATCH($A7,Selections!$B$2:$B$51,0)),0,MATCH($A7,Selections!$B$2:$B$51,0))</f>
        <v>0</v>
      </c>
      <c r="AC7">
        <f>IF(AB7&lt;&gt;0,INDEX(Selections!$C$2:$C$101,AB7,1),"")</f>
      </c>
      <c r="AD7">
        <f>IF(AB7&lt;&gt;0,INDEX(Selections!$I$2:$I$101,AB7,1),"")</f>
      </c>
    </row>
    <row r="8" spans="1:30" ht="12.75">
      <c r="A8" t="s">
        <v>57</v>
      </c>
      <c r="B8" s="2">
        <v>11.5</v>
      </c>
      <c r="C8" s="2">
        <v>6</v>
      </c>
      <c r="D8" s="2">
        <v>12</v>
      </c>
      <c r="E8" s="2">
        <v>16</v>
      </c>
      <c r="F8" s="2">
        <v>12.5</v>
      </c>
      <c r="G8" s="2">
        <v>5</v>
      </c>
      <c r="H8" s="2">
        <v>15.5</v>
      </c>
      <c r="I8" s="2">
        <v>2</v>
      </c>
      <c r="J8" s="2">
        <v>20</v>
      </c>
      <c r="K8" s="2">
        <v>2</v>
      </c>
      <c r="L8" s="2">
        <v>22</v>
      </c>
      <c r="M8" s="2">
        <v>4</v>
      </c>
      <c r="N8">
        <v>8.3</v>
      </c>
      <c r="O8">
        <v>13</v>
      </c>
      <c r="P8">
        <v>160.14</v>
      </c>
      <c r="Q8">
        <f t="shared" si="0"/>
      </c>
      <c r="R8">
        <f t="shared" si="1"/>
      </c>
      <c r="S8">
        <f t="shared" si="2"/>
      </c>
      <c r="U8" s="1"/>
      <c r="Z8">
        <f>IF(AB8&lt;&gt;0,INDEX(Selections!$A$2:$A$101,AB8,1),"")</f>
      </c>
      <c r="AA8">
        <f>IF(AB8&lt;&gt;0,INDEX(Selections!$D$2:$D$101,AB8,1),"")</f>
      </c>
      <c r="AB8">
        <f>IF(ISERROR(MATCH($A8,Selections!$B$2:$B$51,0)),0,MATCH($A8,Selections!$B$2:$B$51,0))</f>
        <v>0</v>
      </c>
      <c r="AC8">
        <f>IF(AB8&lt;&gt;0,INDEX(Selections!$C$2:$C$101,AB8,1),"")</f>
      </c>
      <c r="AD8">
        <f>IF(AB8&lt;&gt;0,INDEX(Selections!$I$2:$I$101,AB8,1),"")</f>
      </c>
    </row>
    <row r="9" spans="1:30" ht="12.75">
      <c r="A9" t="s">
        <v>58</v>
      </c>
      <c r="B9" s="2">
        <v>10.5</v>
      </c>
      <c r="C9" s="2">
        <v>7</v>
      </c>
      <c r="D9" s="2">
        <v>11.5</v>
      </c>
      <c r="E9" s="2">
        <v>4</v>
      </c>
      <c r="F9" s="2">
        <v>12</v>
      </c>
      <c r="G9" s="2">
        <v>13</v>
      </c>
      <c r="H9" s="2">
        <v>12.5</v>
      </c>
      <c r="I9" s="2">
        <v>7</v>
      </c>
      <c r="J9" s="2">
        <v>15</v>
      </c>
      <c r="K9" s="2">
        <v>2</v>
      </c>
      <c r="L9" s="2">
        <v>17</v>
      </c>
      <c r="M9" s="2">
        <v>5</v>
      </c>
      <c r="N9">
        <v>7.1</v>
      </c>
      <c r="O9">
        <v>12.5</v>
      </c>
      <c r="P9">
        <v>183.54</v>
      </c>
      <c r="Q9">
        <f t="shared" si="0"/>
      </c>
      <c r="R9">
        <f t="shared" si="1"/>
      </c>
      <c r="S9">
        <f t="shared" si="2"/>
      </c>
      <c r="Z9">
        <f>IF(AB9&lt;&gt;0,INDEX(Selections!$A$2:$A$101,AB9,1),"")</f>
      </c>
      <c r="AA9">
        <f>IF(AB9&lt;&gt;0,INDEX(Selections!$D$2:$D$101,AB9,1),"")</f>
      </c>
      <c r="AB9">
        <f>IF(ISERROR(MATCH($A9,Selections!$B$2:$B$51,0)),0,MATCH($A9,Selections!$B$2:$B$51,0))</f>
        <v>0</v>
      </c>
      <c r="AC9">
        <f>IF(AB9&lt;&gt;0,INDEX(Selections!$C$2:$C$101,AB9,1),"")</f>
      </c>
      <c r="AD9">
        <f>IF(AB9&lt;&gt;0,INDEX(Selections!$I$2:$I$101,AB9,1),"")</f>
      </c>
    </row>
    <row r="10" spans="1:30" ht="12.75">
      <c r="A10" t="s">
        <v>59</v>
      </c>
      <c r="B10" s="2">
        <v>12.5</v>
      </c>
      <c r="C10" s="2">
        <v>7</v>
      </c>
      <c r="D10" s="2">
        <v>13</v>
      </c>
      <c r="E10" s="2">
        <v>6</v>
      </c>
      <c r="F10" s="2">
        <v>13.5</v>
      </c>
      <c r="G10" s="2">
        <v>7</v>
      </c>
      <c r="H10" s="2">
        <v>16</v>
      </c>
      <c r="I10" s="2">
        <v>5</v>
      </c>
      <c r="J10" s="2">
        <v>18</v>
      </c>
      <c r="K10" s="2">
        <v>5</v>
      </c>
      <c r="L10" s="2">
        <v>22</v>
      </c>
      <c r="M10" s="2">
        <v>3</v>
      </c>
      <c r="N10">
        <v>6.3</v>
      </c>
      <c r="O10">
        <v>16</v>
      </c>
      <c r="P10">
        <v>162.8</v>
      </c>
      <c r="Q10">
        <f t="shared" si="0"/>
      </c>
      <c r="R10">
        <f t="shared" si="1"/>
      </c>
      <c r="S10">
        <f t="shared" si="2"/>
      </c>
      <c r="U10" s="1"/>
      <c r="Z10">
        <f>IF(AB10&lt;&gt;0,INDEX(Selections!$A$2:$A$101,AB10,1),"")</f>
      </c>
      <c r="AA10">
        <f>IF(AB10&lt;&gt;0,INDEX(Selections!$D$2:$D$101,AB10,1),"")</f>
      </c>
      <c r="AB10">
        <f>IF(ISERROR(MATCH($A10,Selections!$B$2:$B$51,0)),0,MATCH($A10,Selections!$B$2:$B$51,0))</f>
        <v>0</v>
      </c>
      <c r="AC10">
        <f>IF(AB10&lt;&gt;0,INDEX(Selections!$C$2:$C$101,AB10,1),"")</f>
      </c>
      <c r="AD10">
        <f>IF(AB10&lt;&gt;0,INDEX(Selections!$I$2:$I$101,AB10,1),"")</f>
      </c>
    </row>
    <row r="11" spans="1:30" ht="12.75">
      <c r="A11" t="s">
        <v>60</v>
      </c>
      <c r="B11" s="2">
        <v>15</v>
      </c>
      <c r="C11" s="2">
        <v>2</v>
      </c>
      <c r="D11" s="2">
        <v>16.5</v>
      </c>
      <c r="E11" s="2">
        <v>2</v>
      </c>
      <c r="F11" s="2">
        <v>19.5</v>
      </c>
      <c r="G11" s="2">
        <v>7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>
        <v>3.7</v>
      </c>
      <c r="O11">
        <v>25</v>
      </c>
      <c r="P11">
        <v>38.94</v>
      </c>
      <c r="Q11">
        <f t="shared" si="0"/>
      </c>
      <c r="R11">
        <f t="shared" si="1"/>
      </c>
      <c r="S11">
        <f t="shared" si="2"/>
      </c>
      <c r="Z11">
        <f>IF(AB11&lt;&gt;0,INDEX(Selections!$A$2:$A$101,AB11,1),"")</f>
      </c>
      <c r="AA11">
        <f>IF(AB11&lt;&gt;0,INDEX(Selections!$D$2:$D$101,AB11,1),"")</f>
      </c>
      <c r="AB11">
        <f>IF(ISERROR(MATCH($A11,Selections!$B$2:$B$51,0)),0,MATCH($A11,Selections!$B$2:$B$51,0))</f>
        <v>0</v>
      </c>
      <c r="AC11">
        <f>IF(AB11&lt;&gt;0,INDEX(Selections!$C$2:$C$101,AB11,1),"")</f>
      </c>
      <c r="AD11">
        <f>IF(AB11&lt;&gt;0,INDEX(Selections!$I$2:$I$101,AB11,1),"")</f>
      </c>
    </row>
    <row r="12" spans="1:30" ht="12.75">
      <c r="A12" t="s">
        <v>61</v>
      </c>
      <c r="B12" s="2">
        <v>10</v>
      </c>
      <c r="C12" s="2">
        <v>15</v>
      </c>
      <c r="D12" s="2">
        <v>12</v>
      </c>
      <c r="E12" s="2">
        <v>3</v>
      </c>
      <c r="F12" s="2">
        <v>13</v>
      </c>
      <c r="G12" s="2">
        <v>11</v>
      </c>
      <c r="H12" s="2">
        <v>14</v>
      </c>
      <c r="I12" s="2">
        <v>4</v>
      </c>
      <c r="J12" s="2">
        <v>14.5</v>
      </c>
      <c r="K12" s="2">
        <v>5</v>
      </c>
      <c r="L12" s="2">
        <v>15</v>
      </c>
      <c r="M12" s="2">
        <v>4</v>
      </c>
      <c r="N12">
        <v>3.3</v>
      </c>
      <c r="O12">
        <v>14</v>
      </c>
      <c r="P12">
        <v>157.02</v>
      </c>
      <c r="Q12">
        <f t="shared" si="0"/>
      </c>
      <c r="R12">
        <f t="shared" si="1"/>
      </c>
      <c r="S12">
        <f t="shared" si="2"/>
      </c>
      <c r="Z12">
        <f>IF(AB12&lt;&gt;0,INDEX(Selections!$A$2:$A$101,AB12,1),"")</f>
      </c>
      <c r="AA12">
        <f>IF(AB12&lt;&gt;0,INDEX(Selections!$D$2:$D$101,AB12,1),"")</f>
      </c>
      <c r="AB12">
        <f>IF(ISERROR(MATCH($A12,Selections!$B$2:$B$51,0)),0,MATCH($A12,Selections!$B$2:$B$51,0))</f>
        <v>0</v>
      </c>
      <c r="AC12">
        <f>IF(AB12&lt;&gt;0,INDEX(Selections!$C$2:$C$101,AB12,1),"")</f>
      </c>
      <c r="AD12">
        <f>IF(AB12&lt;&gt;0,INDEX(Selections!$I$2:$I$101,AB12,1),"")</f>
      </c>
    </row>
    <row r="13" spans="1:30" ht="12.75">
      <c r="A13" t="s">
        <v>62</v>
      </c>
      <c r="B13" s="2">
        <v>15</v>
      </c>
      <c r="C13" s="2">
        <v>8</v>
      </c>
      <c r="D13" s="2">
        <v>15.5</v>
      </c>
      <c r="E13" s="2">
        <v>5</v>
      </c>
      <c r="F13" s="2">
        <v>50</v>
      </c>
      <c r="G13" s="2">
        <v>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>
        <v>1.7</v>
      </c>
      <c r="O13">
        <v>50</v>
      </c>
      <c r="P13">
        <v>12.08</v>
      </c>
      <c r="Q13">
        <f t="shared" si="0"/>
      </c>
      <c r="R13">
        <f t="shared" si="1"/>
      </c>
      <c r="S13">
        <f t="shared" si="2"/>
      </c>
      <c r="Z13">
        <f>IF(AB13&lt;&gt;0,INDEX(Selections!$A$2:$A$101,AB13,1),"")</f>
      </c>
      <c r="AA13">
        <f>IF(AB13&lt;&gt;0,INDEX(Selections!$D$2:$D$101,AB13,1),"")</f>
      </c>
      <c r="AB13">
        <f>IF(ISERROR(MATCH($A13,Selections!$B$2:$B$51,0)),0,MATCH($A13,Selections!$B$2:$B$51,0))</f>
        <v>0</v>
      </c>
      <c r="AC13">
        <f>IF(AB13&lt;&gt;0,INDEX(Selections!$C$2:$C$101,AB13,1),"")</f>
      </c>
      <c r="AD13">
        <f>IF(AB13&lt;&gt;0,INDEX(Selections!$I$2:$I$101,AB13,1),"")</f>
      </c>
    </row>
    <row r="14" spans="1:30" ht="12.75">
      <c r="A14" t="s">
        <v>63</v>
      </c>
      <c r="B14" s="2">
        <v>85</v>
      </c>
      <c r="C14" s="2">
        <v>3</v>
      </c>
      <c r="D14" s="2">
        <v>90</v>
      </c>
      <c r="E14" s="2">
        <v>3</v>
      </c>
      <c r="F14" s="2">
        <v>100</v>
      </c>
      <c r="G14" s="2">
        <v>3</v>
      </c>
      <c r="H14" s="2">
        <v>480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>
        <v>1.2</v>
      </c>
      <c r="O14">
        <v>85</v>
      </c>
      <c r="P14">
        <v>4.06</v>
      </c>
      <c r="Q14">
        <f t="shared" si="0"/>
      </c>
      <c r="R14">
        <f t="shared" si="1"/>
      </c>
      <c r="S14">
        <f t="shared" si="2"/>
      </c>
      <c r="Z14">
        <f>IF(AB14&lt;&gt;0,INDEX(Selections!$A$2:$A$101,AB14,1),"")</f>
      </c>
      <c r="AA14">
        <f>IF(AB14&lt;&gt;0,INDEX(Selections!$D$2:$D$101,AB14,1),"")</f>
      </c>
      <c r="AB14">
        <f>IF(ISERROR(MATCH($A14,Selections!$B$2:$B$51,0)),0,MATCH($A14,Selections!$B$2:$B$51,0))</f>
        <v>0</v>
      </c>
      <c r="AC14">
        <f>IF(AB14&lt;&gt;0,INDEX(Selections!$C$2:$C$101,AB14,1),"")</f>
      </c>
      <c r="AD14">
        <f>IF(AB14&lt;&gt;0,INDEX(Selections!$I$2:$I$101,AB14,1),"")</f>
      </c>
    </row>
    <row r="15" spans="1:30" ht="12.75">
      <c r="A15" t="s">
        <v>64</v>
      </c>
      <c r="B15" s="2">
        <v>19.5</v>
      </c>
      <c r="C15" s="2">
        <v>2</v>
      </c>
      <c r="D15" s="2">
        <v>27</v>
      </c>
      <c r="E15" s="2">
        <v>2</v>
      </c>
      <c r="F15" s="2">
        <v>29</v>
      </c>
      <c r="G15" s="2">
        <v>8</v>
      </c>
      <c r="H15" s="2">
        <v>46</v>
      </c>
      <c r="I15" s="2">
        <v>8</v>
      </c>
      <c r="J15" s="2">
        <v>50</v>
      </c>
      <c r="K15" s="2">
        <v>4</v>
      </c>
      <c r="L15" s="2">
        <v>55</v>
      </c>
      <c r="M15" s="2">
        <v>25</v>
      </c>
      <c r="N15">
        <v>1.2</v>
      </c>
      <c r="O15">
        <v>42</v>
      </c>
      <c r="P15">
        <v>49.1</v>
      </c>
      <c r="Q15">
        <f t="shared" si="0"/>
      </c>
      <c r="R15">
        <f t="shared" si="1"/>
      </c>
      <c r="S15">
        <f t="shared" si="2"/>
      </c>
      <c r="Z15">
        <f>IF(AB15&lt;&gt;0,INDEX(Selections!$A$2:$A$101,AB15,1),"")</f>
      </c>
      <c r="AA15">
        <f>IF(AB15&lt;&gt;0,INDEX(Selections!$D$2:$D$101,AB15,1),"")</f>
      </c>
      <c r="AB15">
        <f>IF(ISERROR(MATCH($A15,Selections!$B$2:$B$51,0)),0,MATCH($A15,Selections!$B$2:$B$51,0))</f>
        <v>0</v>
      </c>
      <c r="AC15">
        <f>IF(AB15&lt;&gt;0,INDEX(Selections!$C$2:$C$101,AB15,1),"")</f>
      </c>
      <c r="AD15">
        <f>IF(AB15&lt;&gt;0,INDEX(Selections!$I$2:$I$101,AB15,1),"")</f>
      </c>
    </row>
    <row r="16" spans="1:30" ht="12.75">
      <c r="A16" t="s">
        <v>65</v>
      </c>
      <c r="B16" s="2">
        <v>130</v>
      </c>
      <c r="C16" s="2">
        <v>2</v>
      </c>
      <c r="D16" s="2">
        <v>410</v>
      </c>
      <c r="E16" s="2">
        <v>10</v>
      </c>
      <c r="F16" s="2">
        <v>1000</v>
      </c>
      <c r="G16" s="2">
        <v>85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>
        <v>0.7</v>
      </c>
      <c r="O16">
        <v>1000</v>
      </c>
      <c r="P16">
        <v>15.54</v>
      </c>
      <c r="Q16">
        <f t="shared" si="0"/>
      </c>
      <c r="R16">
        <f t="shared" si="1"/>
      </c>
      <c r="S16">
        <f t="shared" si="2"/>
      </c>
      <c r="Z16">
        <f>IF(AB16&lt;&gt;0,INDEX(Selections!$A$2:$A$101,AB16,1),"")</f>
      </c>
      <c r="AA16">
        <f>IF(AB16&lt;&gt;0,INDEX(Selections!$D$2:$D$101,AB16,1),"")</f>
      </c>
      <c r="AB16">
        <f>IF(ISERROR(MATCH($A16,Selections!$B$2:$B$51,0)),0,MATCH($A16,Selections!$B$2:$B$51,0))</f>
        <v>0</v>
      </c>
      <c r="AC16">
        <f>IF(AB16&lt;&gt;0,INDEX(Selections!$C$2:$C$101,AB16,1),"")</f>
      </c>
      <c r="AD16">
        <f>IF(AB16&lt;&gt;0,INDEX(Selections!$I$2:$I$101,AB16,1),"")</f>
      </c>
    </row>
    <row r="17" spans="1:30" ht="12.75">
      <c r="A17" t="s">
        <v>66</v>
      </c>
      <c r="B17" s="2">
        <v>220</v>
      </c>
      <c r="C17" s="2">
        <v>4</v>
      </c>
      <c r="D17" s="2">
        <v>230</v>
      </c>
      <c r="E17" s="2">
        <v>8</v>
      </c>
      <c r="F17" s="2">
        <v>1000</v>
      </c>
      <c r="G17" s="2">
        <v>45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>
        <v>0.4</v>
      </c>
      <c r="O17">
        <v>1000</v>
      </c>
      <c r="P17">
        <v>32.02</v>
      </c>
      <c r="Q17">
        <f t="shared" si="0"/>
      </c>
      <c r="R17">
        <f t="shared" si="1"/>
      </c>
      <c r="S17">
        <f t="shared" si="2"/>
      </c>
      <c r="Z17">
        <f>IF(AB17&lt;&gt;0,INDEX(Selections!$A$2:$A$101,AB17,1),"")</f>
      </c>
      <c r="AA17">
        <f>IF(AB17&lt;&gt;0,INDEX(Selections!$D$2:$D$101,AB17,1),"")</f>
      </c>
      <c r="AB17">
        <f>IF(ISERROR(MATCH($A17,Selections!$B$2:$B$51,0)),0,MATCH($A17,Selections!$B$2:$B$51,0))</f>
        <v>0</v>
      </c>
      <c r="AC17">
        <f>IF(AB17&lt;&gt;0,INDEX(Selections!$C$2:$C$101,AB17,1),"")</f>
      </c>
      <c r="AD17">
        <f>IF(AB17&lt;&gt;0,INDEX(Selections!$I$2:$I$101,AB17,1),"")</f>
      </c>
    </row>
    <row r="18" spans="17:30" ht="12.75">
      <c r="Q18">
        <f t="shared" si="0"/>
      </c>
      <c r="R18">
        <f t="shared" si="1"/>
      </c>
      <c r="S18">
        <f t="shared" si="2"/>
      </c>
      <c r="Z18">
        <f>IF(AB18&lt;&gt;0,INDEX(Selections!$A$2:$A$101,AB18,1),"")</f>
      </c>
      <c r="AA18">
        <f>IF(AB18&lt;&gt;0,INDEX(Selections!$D$2:$D$101,AB18,1),"")</f>
      </c>
      <c r="AB18">
        <f>IF(ISERROR(MATCH($A18,Selections!$B$2:$B$51,0)),0,MATCH($A18,Selections!$B$2:$B$51,0))</f>
        <v>0</v>
      </c>
      <c r="AC18">
        <f>IF(AB18&lt;&gt;0,INDEX(Selections!$C$2:$C$101,AB18,1),"")</f>
      </c>
      <c r="AD18">
        <f>IF(AB18&lt;&gt;0,INDEX(Selections!$I$2:$I$101,AB18,1),"")</f>
      </c>
    </row>
    <row r="19" spans="17:30" ht="12.75">
      <c r="Q19">
        <f t="shared" si="0"/>
      </c>
      <c r="R19">
        <f t="shared" si="1"/>
      </c>
      <c r="S19">
        <f t="shared" si="2"/>
      </c>
      <c r="Z19">
        <f>IF(AB19&lt;&gt;0,INDEX(Selections!$A$2:$A$101,AB19,1),"")</f>
      </c>
      <c r="AA19">
        <f>IF(AB19&lt;&gt;0,INDEX(Selections!$D$2:$D$101,AB19,1),"")</f>
      </c>
      <c r="AB19">
        <f>IF(ISERROR(MATCH($A19,Selections!$B$2:$B$51,0)),0,MATCH($A19,Selections!$B$2:$B$51,0))</f>
        <v>0</v>
      </c>
      <c r="AC19">
        <f>IF(AB19&lt;&gt;0,INDEX(Selections!$C$2:$C$101,AB19,1),"")</f>
      </c>
      <c r="AD19">
        <f>IF(AB19&lt;&gt;0,INDEX(Selections!$I$2:$I$101,AB19,1),"")</f>
      </c>
    </row>
    <row r="20" spans="17:30" ht="12.75">
      <c r="Q20">
        <f t="shared" si="0"/>
      </c>
      <c r="R20">
        <f t="shared" si="1"/>
      </c>
      <c r="S20">
        <f t="shared" si="2"/>
      </c>
      <c r="Z20">
        <f>IF(AB20&lt;&gt;0,INDEX(Selections!$A$2:$A$101,AB20,1),"")</f>
      </c>
      <c r="AA20">
        <f>IF(AB20&lt;&gt;0,INDEX(Selections!$D$2:$D$101,AB20,1),"")</f>
      </c>
      <c r="AB20">
        <f>IF(ISERROR(MATCH($A20,Selections!$B$2:$B$51,0)),0,MATCH($A20,Selections!$B$2:$B$51,0))</f>
        <v>0</v>
      </c>
      <c r="AC20">
        <f>IF(AB20&lt;&gt;0,INDEX(Selections!$C$2:$C$101,AB20,1),"")</f>
      </c>
      <c r="AD20">
        <f>IF(AB20&lt;&gt;0,INDEX(Selections!$I$2:$I$101,AB20,1),"")</f>
      </c>
    </row>
    <row r="21" spans="17:30" ht="12.75">
      <c r="Q21">
        <f t="shared" si="0"/>
      </c>
      <c r="R21">
        <f t="shared" si="1"/>
      </c>
      <c r="S21">
        <f t="shared" si="2"/>
      </c>
      <c r="Z21">
        <f>IF(AB21&lt;&gt;0,INDEX(Selections!$A$2:$A$101,AB21,1),"")</f>
      </c>
      <c r="AA21">
        <f>IF(AB21&lt;&gt;0,INDEX(Selections!$D$2:$D$101,AB21,1),"")</f>
      </c>
      <c r="AB21">
        <f>IF(ISERROR(MATCH($A21,Selections!$B$2:$B$51,0)),0,MATCH($A21,Selections!$B$2:$B$51,0))</f>
        <v>0</v>
      </c>
      <c r="AC21">
        <f>IF(AB21&lt;&gt;0,INDEX(Selections!$C$2:$C$101,AB21,1),"")</f>
      </c>
      <c r="AD21">
        <f>IF(AB21&lt;&gt;0,INDEX(Selections!$I$2:$I$101,AB21,1),"")</f>
      </c>
    </row>
    <row r="22" spans="17:30" ht="12.75">
      <c r="Q22">
        <f t="shared" si="0"/>
      </c>
      <c r="R22">
        <f t="shared" si="1"/>
      </c>
      <c r="S22">
        <f t="shared" si="2"/>
      </c>
      <c r="Z22">
        <f>IF(AB22&lt;&gt;0,INDEX(Selections!$A$2:$A$101,AB22,1),"")</f>
      </c>
      <c r="AA22">
        <f>IF(AB22&lt;&gt;0,INDEX(Selections!$D$2:$D$101,AB22,1),"")</f>
      </c>
      <c r="AB22">
        <f>IF(ISERROR(MATCH($A22,Selections!$B$2:$B$51,0)),0,MATCH($A22,Selections!$B$2:$B$51,0))</f>
        <v>0</v>
      </c>
      <c r="AC22">
        <f>IF(AB22&lt;&gt;0,INDEX(Selections!$C$2:$C$101,AB22,1),"")</f>
      </c>
      <c r="AD22">
        <f>IF(AB22&lt;&gt;0,INDEX(Selections!$I$2:$I$101,AB22,1),"")</f>
      </c>
    </row>
    <row r="23" spans="17:30" ht="12.75">
      <c r="Q23">
        <f t="shared" si="0"/>
      </c>
      <c r="R23">
        <f t="shared" si="1"/>
      </c>
      <c r="S23">
        <f t="shared" si="2"/>
      </c>
      <c r="Z23">
        <f>IF(AB23&lt;&gt;0,INDEX(Selections!$A$2:$A$101,AB23,1),"")</f>
      </c>
      <c r="AA23">
        <f>IF(AB23&lt;&gt;0,INDEX(Selections!$D$2:$D$101,AB23,1),"")</f>
      </c>
      <c r="AB23">
        <f>IF(ISERROR(MATCH($A23,Selections!$B$2:$B$51,0)),0,MATCH($A23,Selections!$B$2:$B$51,0))</f>
        <v>0</v>
      </c>
      <c r="AC23">
        <f>IF(AB23&lt;&gt;0,INDEX(Selections!$C$2:$C$101,AB23,1),"")</f>
      </c>
      <c r="AD23">
        <f>IF(AB23&lt;&gt;0,INDEX(Selections!$I$2:$I$101,AB23,1),"")</f>
      </c>
    </row>
    <row r="24" spans="17:30" ht="12.75">
      <c r="Q24">
        <f t="shared" si="0"/>
      </c>
      <c r="R24">
        <f t="shared" si="1"/>
      </c>
      <c r="S24">
        <f t="shared" si="2"/>
      </c>
      <c r="Z24">
        <f>IF(AB24&lt;&gt;0,INDEX(Selections!$A$2:$A$101,AB24,1),"")</f>
      </c>
      <c r="AA24">
        <f>IF(AB24&lt;&gt;0,INDEX(Selections!$D$2:$D$101,AB24,1),"")</f>
      </c>
      <c r="AB24">
        <f>IF(ISERROR(MATCH($A24,Selections!$B$2:$B$51,0)),0,MATCH($A24,Selections!$B$2:$B$51,0))</f>
        <v>0</v>
      </c>
      <c r="AC24">
        <f>IF(AB24&lt;&gt;0,INDEX(Selections!$C$2:$C$101,AB24,1),"")</f>
      </c>
      <c r="AD24">
        <f>IF(AB24&lt;&gt;0,INDEX(Selections!$I$2:$I$101,AB24,1),"")</f>
      </c>
    </row>
    <row r="25" spans="17:30" ht="12.75">
      <c r="Q25">
        <f t="shared" si="0"/>
      </c>
      <c r="R25">
        <f t="shared" si="1"/>
      </c>
      <c r="S25">
        <f t="shared" si="2"/>
      </c>
      <c r="Z25">
        <f>IF(AB25&lt;&gt;0,INDEX(Selections!$A$2:$A$101,AB25,1),"")</f>
      </c>
      <c r="AA25">
        <f>IF(AB25&lt;&gt;0,INDEX(Selections!$D$2:$D$101,AB25,1),"")</f>
      </c>
      <c r="AB25">
        <f>IF(ISERROR(MATCH($A25,Selections!$B$2:$B$51,0)),0,MATCH($A25,Selections!$B$2:$B$51,0))</f>
        <v>0</v>
      </c>
      <c r="AC25">
        <f>IF(AB25&lt;&gt;0,INDEX(Selections!$C$2:$C$101,AB25,1),"")</f>
      </c>
      <c r="AD25">
        <f>IF(AB25&lt;&gt;0,INDEX(Selections!$I$2:$I$101,AB25,1),"")</f>
      </c>
    </row>
    <row r="26" spans="17:30" ht="12.75">
      <c r="Q26">
        <f t="shared" si="0"/>
      </c>
      <c r="R26">
        <f t="shared" si="1"/>
      </c>
      <c r="S26">
        <f t="shared" si="2"/>
      </c>
      <c r="Z26">
        <f>IF(AB26&lt;&gt;0,INDEX(Selections!$A$2:$A$101,AB26,1),"")</f>
      </c>
      <c r="AA26">
        <f>IF(AB26&lt;&gt;0,INDEX(Selections!$D$2:$D$101,AB26,1),"")</f>
      </c>
      <c r="AB26">
        <f>IF(ISERROR(MATCH($A26,Selections!$B$2:$B$51,0)),0,MATCH($A26,Selections!$B$2:$B$51,0))</f>
        <v>0</v>
      </c>
      <c r="AC26">
        <f>IF(AB26&lt;&gt;0,INDEX(Selections!$C$2:$C$101,AB26,1),"")</f>
      </c>
      <c r="AD26">
        <f>IF(AB26&lt;&gt;0,INDEX(Selections!$I$2:$I$101,AB26,1),"")</f>
      </c>
    </row>
    <row r="27" spans="17:30" ht="12.75">
      <c r="Q27">
        <f t="shared" si="0"/>
      </c>
      <c r="R27">
        <f t="shared" si="1"/>
      </c>
      <c r="S27">
        <f t="shared" si="2"/>
      </c>
      <c r="Z27">
        <f>IF(AB27&lt;&gt;0,INDEX(Selections!$A$2:$A$101,AB27,1),"")</f>
      </c>
      <c r="AA27">
        <f>IF(AB27&lt;&gt;0,INDEX(Selections!$D$2:$D$101,AB27,1),"")</f>
      </c>
      <c r="AB27">
        <f>IF(ISERROR(MATCH($A27,Selections!$B$2:$B$51,0)),0,MATCH($A27,Selections!$B$2:$B$51,0))</f>
        <v>0</v>
      </c>
      <c r="AC27">
        <f>IF(AB27&lt;&gt;0,INDEX(Selections!$C$2:$C$101,AB27,1),"")</f>
      </c>
      <c r="AD27">
        <f>IF(AB27&lt;&gt;0,INDEX(Selections!$I$2:$I$101,AB27,1),"")</f>
      </c>
    </row>
    <row r="28" spans="17:30" ht="12.75">
      <c r="Q28">
        <f t="shared" si="0"/>
      </c>
      <c r="R28">
        <f t="shared" si="1"/>
      </c>
      <c r="S28">
        <f t="shared" si="2"/>
      </c>
      <c r="Z28">
        <f>IF(AB28&lt;&gt;0,INDEX(Selections!$A$2:$A$101,AB28,1),"")</f>
      </c>
      <c r="AA28">
        <f>IF(AB28&lt;&gt;0,INDEX(Selections!$D$2:$D$101,AB28,1),"")</f>
      </c>
      <c r="AB28">
        <f>IF(ISERROR(MATCH($A28,Selections!$B$2:$B$51,0)),0,MATCH($A28,Selections!$B$2:$B$51,0))</f>
        <v>0</v>
      </c>
      <c r="AC28">
        <f>IF(AB28&lt;&gt;0,INDEX(Selections!$C$2:$C$101,AB28,1),"")</f>
      </c>
      <c r="AD28">
        <f>IF(AB28&lt;&gt;0,INDEX(Selections!$I$2:$I$101,AB28,1),"")</f>
      </c>
    </row>
    <row r="29" spans="17:30" ht="12.75">
      <c r="Q29">
        <f t="shared" si="0"/>
      </c>
      <c r="R29">
        <f t="shared" si="1"/>
      </c>
      <c r="S29">
        <f t="shared" si="2"/>
      </c>
      <c r="Z29">
        <f>IF(AB29&lt;&gt;0,INDEX(Selections!$A$2:$A$101,AB29,1),"")</f>
      </c>
      <c r="AA29">
        <f>IF(AB29&lt;&gt;0,INDEX(Selections!$D$2:$D$101,AB29,1),"")</f>
      </c>
      <c r="AB29">
        <f>IF(ISERROR(MATCH($A29,Selections!$B$2:$B$51,0)),0,MATCH($A29,Selections!$B$2:$B$51,0))</f>
        <v>0</v>
      </c>
      <c r="AC29">
        <f>IF(AB29&lt;&gt;0,INDEX(Selections!$C$2:$C$101,AB29,1),"")</f>
      </c>
      <c r="AD29">
        <f>IF(AB29&lt;&gt;0,INDEX(Selections!$I$2:$I$101,AB29,1),"")</f>
      </c>
    </row>
    <row r="30" spans="17:30" ht="12.75">
      <c r="Q30">
        <f t="shared" si="0"/>
      </c>
      <c r="R30">
        <f t="shared" si="1"/>
      </c>
      <c r="S30">
        <f t="shared" si="2"/>
      </c>
      <c r="Z30">
        <f>IF(AB30&lt;&gt;0,INDEX(Selections!$A$2:$A$101,AB30,1),"")</f>
      </c>
      <c r="AA30">
        <f>IF(AB30&lt;&gt;0,INDEX(Selections!$D$2:$D$101,AB30,1),"")</f>
      </c>
      <c r="AB30">
        <f>IF(ISERROR(MATCH($A30,Selections!$B$2:$B$51,0)),0,MATCH($A30,Selections!$B$2:$B$51,0))</f>
        <v>0</v>
      </c>
      <c r="AC30">
        <f>IF(AB30&lt;&gt;0,INDEX(Selections!$C$2:$C$101,AB30,1),"")</f>
      </c>
      <c r="AD30">
        <f>IF(AB30&lt;&gt;0,INDEX(Selections!$I$2:$I$101,AB30,1),"")</f>
      </c>
    </row>
    <row r="31" spans="17:30" ht="12.75">
      <c r="Q31">
        <f t="shared" si="0"/>
      </c>
      <c r="R31">
        <f t="shared" si="1"/>
      </c>
      <c r="S31">
        <f t="shared" si="2"/>
      </c>
      <c r="Z31">
        <f>IF(AB31&lt;&gt;0,INDEX(Selections!$A$2:$A$101,AB31,1),"")</f>
      </c>
      <c r="AA31">
        <f>IF(AB31&lt;&gt;0,INDEX(Selections!$D$2:$D$101,AB31,1),"")</f>
      </c>
      <c r="AB31">
        <f>IF(ISERROR(MATCH($A31,Selections!$B$2:$B$51,0)),0,MATCH($A31,Selections!$B$2:$B$51,0))</f>
        <v>0</v>
      </c>
      <c r="AC31">
        <f>IF(AB31&lt;&gt;0,INDEX(Selections!$C$2:$C$101,AB31,1),"")</f>
      </c>
      <c r="AD31">
        <f>IF(AB31&lt;&gt;0,INDEX(Selections!$I$2:$I$101,AB31,1),"")</f>
      </c>
    </row>
    <row r="32" spans="17:30" ht="12.75">
      <c r="Q32">
        <f t="shared" si="0"/>
      </c>
      <c r="R32">
        <f t="shared" si="1"/>
      </c>
      <c r="S32">
        <f t="shared" si="2"/>
      </c>
      <c r="Z32">
        <f>IF(AB32&lt;&gt;0,INDEX(Selections!$A$2:$A$101,AB32,1),"")</f>
      </c>
      <c r="AA32">
        <f>IF(AB32&lt;&gt;0,INDEX(Selections!$D$2:$D$101,AB32,1),"")</f>
      </c>
      <c r="AB32">
        <f>IF(ISERROR(MATCH($A32,Selections!$B$2:$B$51,0)),0,MATCH($A32,Selections!$B$2:$B$51,0))</f>
        <v>0</v>
      </c>
      <c r="AC32">
        <f>IF(AB32&lt;&gt;0,INDEX(Selections!$C$2:$C$101,AB32,1),"")</f>
      </c>
      <c r="AD32">
        <f>IF(AB32&lt;&gt;0,INDEX(Selections!$I$2:$I$101,AB32,1),"")</f>
      </c>
    </row>
    <row r="33" spans="17:30" ht="12.75">
      <c r="Q33">
        <f t="shared" si="0"/>
      </c>
      <c r="R33">
        <f t="shared" si="1"/>
      </c>
      <c r="S33">
        <f t="shared" si="2"/>
      </c>
      <c r="Z33">
        <f>IF(AB33&lt;&gt;0,INDEX(Selections!$A$2:$A$101,AB33,1),"")</f>
      </c>
      <c r="AA33">
        <f>IF(AB33&lt;&gt;0,INDEX(Selections!$D$2:$D$101,AB33,1),"")</f>
      </c>
      <c r="AB33">
        <f>IF(ISERROR(MATCH($A33,Selections!$B$2:$B$51,0)),0,MATCH($A33,Selections!$B$2:$B$51,0))</f>
        <v>0</v>
      </c>
      <c r="AC33">
        <f>IF(AB33&lt;&gt;0,INDEX(Selections!$C$2:$C$101,AB33,1),"")</f>
      </c>
      <c r="AD33">
        <f>IF(AB33&lt;&gt;0,INDEX(Selections!$I$2:$I$101,AB33,1),"")</f>
      </c>
    </row>
    <row r="34" spans="17:30" ht="12.75">
      <c r="Q34">
        <f t="shared" si="0"/>
      </c>
      <c r="R34">
        <f t="shared" si="1"/>
      </c>
      <c r="S34">
        <f t="shared" si="2"/>
      </c>
      <c r="Z34">
        <f>IF(AB34&lt;&gt;0,INDEX(Selections!$A$2:$A$101,AB34,1),"")</f>
      </c>
      <c r="AA34">
        <f>IF(AB34&lt;&gt;0,INDEX(Selections!$D$2:$D$101,AB34,1),"")</f>
      </c>
      <c r="AB34">
        <f>IF(ISERROR(MATCH($A34,Selections!$B$2:$B$51,0)),0,MATCH($A34,Selections!$B$2:$B$51,0))</f>
        <v>0</v>
      </c>
      <c r="AC34">
        <f>IF(AB34&lt;&gt;0,INDEX(Selections!$C$2:$C$101,AB34,1),"")</f>
      </c>
      <c r="AD34">
        <f>IF(AB34&lt;&gt;0,INDEX(Selections!$I$2:$I$101,AB34,1),"")</f>
      </c>
    </row>
    <row r="35" spans="17:30" ht="12.75">
      <c r="Q35">
        <f t="shared" si="0"/>
      </c>
      <c r="R35">
        <f t="shared" si="1"/>
      </c>
      <c r="S35">
        <f t="shared" si="2"/>
      </c>
      <c r="Z35">
        <f>IF(AB35&lt;&gt;0,INDEX(Selections!$A$2:$A$101,AB35,1),"")</f>
      </c>
      <c r="AA35">
        <f>IF(AB35&lt;&gt;0,INDEX(Selections!$D$2:$D$101,AB35,1),"")</f>
      </c>
      <c r="AB35">
        <f>IF(ISERROR(MATCH($A35,Selections!$B$2:$B$51,0)),0,MATCH($A35,Selections!$B$2:$B$51,0))</f>
        <v>0</v>
      </c>
      <c r="AC35">
        <f>IF(AB35&lt;&gt;0,INDEX(Selections!$C$2:$C$101,AB35,1),"")</f>
      </c>
      <c r="AD35">
        <f>IF(AB35&lt;&gt;0,INDEX(Selections!$I$2:$I$101,AB35,1),"")</f>
      </c>
    </row>
    <row r="36" spans="17:30" ht="12.75">
      <c r="Q36">
        <f t="shared" si="0"/>
      </c>
      <c r="R36">
        <f t="shared" si="1"/>
      </c>
      <c r="S36">
        <f t="shared" si="2"/>
      </c>
      <c r="Z36">
        <f>IF(AB36&lt;&gt;0,INDEX(Selections!$A$2:$A$101,AB36,1),"")</f>
      </c>
      <c r="AA36">
        <f>IF(AB36&lt;&gt;0,INDEX(Selections!$D$2:$D$101,AB36,1),"")</f>
      </c>
      <c r="AB36">
        <f>IF(ISERROR(MATCH($A36,Selections!$B$2:$B$51,0)),0,MATCH($A36,Selections!$B$2:$B$51,0))</f>
        <v>0</v>
      </c>
      <c r="AC36">
        <f>IF(AB36&lt;&gt;0,INDEX(Selections!$C$2:$C$101,AB36,1),"")</f>
      </c>
      <c r="AD36">
        <f>IF(AB36&lt;&gt;0,INDEX(Selections!$I$2:$I$101,AB36,1),"")</f>
      </c>
    </row>
    <row r="37" spans="17:30" ht="12.75">
      <c r="Q37">
        <f t="shared" si="0"/>
      </c>
      <c r="R37">
        <f t="shared" si="1"/>
      </c>
      <c r="S37">
        <f t="shared" si="2"/>
      </c>
      <c r="Z37">
        <f>IF(AB37&lt;&gt;0,INDEX(Selections!$A$2:$A$101,AB37,1),"")</f>
      </c>
      <c r="AA37">
        <f>IF(AB37&lt;&gt;0,INDEX(Selections!$D$2:$D$101,AB37,1),"")</f>
      </c>
      <c r="AB37">
        <f>IF(ISERROR(MATCH($A37,Selections!$B$2:$B$51,0)),0,MATCH($A37,Selections!$B$2:$B$51,0))</f>
        <v>0</v>
      </c>
      <c r="AC37">
        <f>IF(AB37&lt;&gt;0,INDEX(Selections!$C$2:$C$101,AB37,1),"")</f>
      </c>
      <c r="AD37">
        <f>IF(AB37&lt;&gt;0,INDEX(Selections!$I$2:$I$101,AB37,1),"")</f>
      </c>
    </row>
    <row r="38" spans="17:30" ht="12.75">
      <c r="Q38">
        <f t="shared" si="0"/>
      </c>
      <c r="R38">
        <f t="shared" si="1"/>
      </c>
      <c r="S38">
        <f t="shared" si="2"/>
      </c>
      <c r="Z38">
        <f>IF(AB38&lt;&gt;0,INDEX(Selections!$A$2:$A$101,AB38,1),"")</f>
      </c>
      <c r="AA38">
        <f>IF(AB38&lt;&gt;0,INDEX(Selections!$D$2:$D$101,AB38,1),"")</f>
      </c>
      <c r="AB38">
        <f>IF(ISERROR(MATCH($A38,Selections!$B$2:$B$51,0)),0,MATCH($A38,Selections!$B$2:$B$51,0))</f>
        <v>0</v>
      </c>
      <c r="AC38">
        <f>IF(AB38&lt;&gt;0,INDEX(Selections!$C$2:$C$101,AB38,1),"")</f>
      </c>
      <c r="AD38">
        <f>IF(AB38&lt;&gt;0,INDEX(Selections!$I$2:$I$101,AB38,1),"")</f>
      </c>
    </row>
    <row r="39" spans="17:30" ht="12.75">
      <c r="Q39">
        <f t="shared" si="0"/>
      </c>
      <c r="R39">
        <f t="shared" si="1"/>
      </c>
      <c r="S39">
        <f t="shared" si="2"/>
      </c>
      <c r="Z39">
        <f>IF(AB39&lt;&gt;0,INDEX(Selections!$A$2:$A$101,AB39,1),"")</f>
      </c>
      <c r="AA39">
        <f>IF(AB39&lt;&gt;0,INDEX(Selections!$D$2:$D$101,AB39,1),"")</f>
      </c>
      <c r="AB39">
        <f>IF(ISERROR(MATCH($A39,Selections!$B$2:$B$51,0)),0,MATCH($A39,Selections!$B$2:$B$51,0))</f>
        <v>0</v>
      </c>
      <c r="AC39">
        <f>IF(AB39&lt;&gt;0,INDEX(Selections!$C$2:$C$101,AB39,1),"")</f>
      </c>
      <c r="AD39">
        <f>IF(AB39&lt;&gt;0,INDEX(Selections!$I$2:$I$101,AB39,1),"")</f>
      </c>
    </row>
    <row r="40" spans="17:30" ht="12.75">
      <c r="Q40">
        <f t="shared" si="0"/>
      </c>
      <c r="R40">
        <f t="shared" si="1"/>
      </c>
      <c r="S40">
        <f t="shared" si="2"/>
      </c>
      <c r="Z40">
        <f>IF(AB40&lt;&gt;0,INDEX(Selections!$A$2:$A$101,AB40,1),"")</f>
      </c>
      <c r="AA40">
        <f>IF(AB40&lt;&gt;0,INDEX(Selections!$D$2:$D$101,AB40,1),"")</f>
      </c>
      <c r="AB40">
        <f>IF(ISERROR(MATCH($A40,Selections!$B$2:$B$51,0)),0,MATCH($A40,Selections!$B$2:$B$51,0))</f>
        <v>0</v>
      </c>
      <c r="AC40">
        <f>IF(AB40&lt;&gt;0,INDEX(Selections!$C$2:$C$101,AB40,1),"")</f>
      </c>
      <c r="AD40">
        <f>IF(AB40&lt;&gt;0,INDEX(Selections!$I$2:$I$101,AB40,1),"")</f>
      </c>
    </row>
    <row r="41" spans="17:30" ht="12.75">
      <c r="Q41">
        <f t="shared" si="0"/>
      </c>
      <c r="R41">
        <f t="shared" si="1"/>
      </c>
      <c r="S41">
        <f t="shared" si="2"/>
      </c>
      <c r="Z41">
        <f>IF(AB41&lt;&gt;0,INDEX(Selections!$A$2:$A$101,AB41,1),"")</f>
      </c>
      <c r="AA41">
        <f>IF(AB41&lt;&gt;0,INDEX(Selections!$D$2:$D$101,AB41,1),"")</f>
      </c>
      <c r="AB41">
        <f>IF(ISERROR(MATCH($A41,Selections!$B$2:$B$51,0)),0,MATCH($A41,Selections!$B$2:$B$51,0))</f>
        <v>0</v>
      </c>
      <c r="AC41">
        <f>IF(AB41&lt;&gt;0,INDEX(Selections!$C$2:$C$101,AB41,1),"")</f>
      </c>
      <c r="AD41">
        <f>IF(AB41&lt;&gt;0,INDEX(Selections!$I$2:$I$101,AB41,1),"")</f>
      </c>
    </row>
    <row r="42" spans="17:30" ht="12.75">
      <c r="Q42">
        <f t="shared" si="0"/>
      </c>
      <c r="R42">
        <f t="shared" si="1"/>
      </c>
      <c r="S42">
        <f t="shared" si="2"/>
      </c>
      <c r="Z42">
        <f>IF(AB42&lt;&gt;0,INDEX(Selections!$A$2:$A$101,AB42,1),"")</f>
      </c>
      <c r="AA42">
        <f>IF(AB42&lt;&gt;0,INDEX(Selections!$D$2:$D$101,AB42,1),"")</f>
      </c>
      <c r="AB42">
        <f>IF(ISERROR(MATCH($A42,Selections!$B$2:$B$51,0)),0,MATCH($A42,Selections!$B$2:$B$51,0))</f>
        <v>0</v>
      </c>
      <c r="AC42">
        <f>IF(AB42&lt;&gt;0,INDEX(Selections!$C$2:$C$101,AB42,1),"")</f>
      </c>
      <c r="AD42">
        <f>IF(AB42&lt;&gt;0,INDEX(Selections!$I$2:$I$101,AB42,1),"")</f>
      </c>
    </row>
    <row r="43" spans="17:30" ht="12.75">
      <c r="Q43">
        <f t="shared" si="0"/>
      </c>
      <c r="R43">
        <f t="shared" si="1"/>
      </c>
      <c r="S43">
        <f t="shared" si="2"/>
      </c>
      <c r="Z43">
        <f>IF(AB43&lt;&gt;0,INDEX(Selections!$A$2:$A$101,AB43,1),"")</f>
      </c>
      <c r="AA43">
        <f>IF(AB43&lt;&gt;0,INDEX(Selections!$D$2:$D$101,AB43,1),"")</f>
      </c>
      <c r="AB43">
        <f>IF(ISERROR(MATCH($A43,Selections!$B$2:$B$51,0)),0,MATCH($A43,Selections!$B$2:$B$51,0))</f>
        <v>0</v>
      </c>
      <c r="AC43">
        <f>IF(AB43&lt;&gt;0,INDEX(Selections!$C$2:$C$101,AB43,1),"")</f>
      </c>
      <c r="AD43">
        <f>IF(AB43&lt;&gt;0,INDEX(Selections!$I$2:$I$101,AB43,1),"")</f>
      </c>
    </row>
    <row r="44" spans="17:30" ht="12.75">
      <c r="Q44">
        <f t="shared" si="0"/>
      </c>
      <c r="R44">
        <f t="shared" si="1"/>
      </c>
      <c r="S44">
        <f t="shared" si="2"/>
      </c>
      <c r="Z44">
        <f>IF(AB44&lt;&gt;0,INDEX(Selections!$A$2:$A$101,AB44,1),"")</f>
      </c>
      <c r="AA44">
        <f>IF(AB44&lt;&gt;0,INDEX(Selections!$D$2:$D$101,AB44,1),"")</f>
      </c>
      <c r="AB44">
        <f>IF(ISERROR(MATCH($A44,Selections!$B$2:$B$51,0)),0,MATCH($A44,Selections!$B$2:$B$51,0))</f>
        <v>0</v>
      </c>
      <c r="AC44">
        <f>IF(AB44&lt;&gt;0,INDEX(Selections!$C$2:$C$101,AB44,1),"")</f>
      </c>
      <c r="AD44">
        <f>IF(AB44&lt;&gt;0,INDEX(Selections!$I$2:$I$101,AB44,1),"")</f>
      </c>
    </row>
    <row r="45" spans="17:30" ht="12.75">
      <c r="Q45">
        <f t="shared" si="0"/>
      </c>
      <c r="R45">
        <f t="shared" si="1"/>
      </c>
      <c r="S45">
        <f t="shared" si="2"/>
      </c>
      <c r="Z45">
        <f>IF(AB45&lt;&gt;0,INDEX(Selections!$A$2:$A$101,AB45,1),"")</f>
      </c>
      <c r="AA45">
        <f>IF(AB45&lt;&gt;0,INDEX(Selections!$D$2:$D$101,AB45,1),"")</f>
      </c>
      <c r="AB45">
        <f>IF(ISERROR(MATCH($A45,Selections!$B$2:$B$51,0)),0,MATCH($A45,Selections!$B$2:$B$51,0))</f>
        <v>0</v>
      </c>
      <c r="AC45">
        <f>IF(AB45&lt;&gt;0,INDEX(Selections!$C$2:$C$101,AB45,1),"")</f>
      </c>
      <c r="AD45">
        <f>IF(AB45&lt;&gt;0,INDEX(Selections!$I$2:$I$101,AB45,1),"")</f>
      </c>
    </row>
    <row r="46" spans="17:30" ht="12.75">
      <c r="Q46">
        <f t="shared" si="0"/>
      </c>
      <c r="R46">
        <f t="shared" si="1"/>
      </c>
      <c r="S46">
        <f t="shared" si="2"/>
      </c>
      <c r="Z46">
        <f>IF(AB46&lt;&gt;0,INDEX(Selections!$A$2:$A$101,AB46,1),"")</f>
      </c>
      <c r="AA46">
        <f>IF(AB46&lt;&gt;0,INDEX(Selections!$D$2:$D$101,AB46,1),"")</f>
      </c>
      <c r="AB46">
        <f>IF(ISERROR(MATCH($A46,Selections!$B$2:$B$51,0)),0,MATCH($A46,Selections!$B$2:$B$51,0))</f>
        <v>0</v>
      </c>
      <c r="AC46">
        <f>IF(AB46&lt;&gt;0,INDEX(Selections!$C$2:$C$101,AB46,1),"")</f>
      </c>
      <c r="AD46">
        <f>IF(AB46&lt;&gt;0,INDEX(Selections!$I$2:$I$101,AB46,1),"")</f>
      </c>
    </row>
    <row r="47" spans="17:30" ht="12.75">
      <c r="Q47">
        <f t="shared" si="0"/>
      </c>
      <c r="R47">
        <f t="shared" si="1"/>
      </c>
      <c r="S47">
        <f t="shared" si="2"/>
      </c>
      <c r="Z47">
        <f>IF(AB47&lt;&gt;0,INDEX(Selections!$A$2:$A$101,AB47,1),"")</f>
      </c>
      <c r="AA47">
        <f>IF(AB47&lt;&gt;0,INDEX(Selections!$D$2:$D$101,AB47,1),"")</f>
      </c>
      <c r="AB47">
        <f>IF(ISERROR(MATCH($A47,Selections!$B$2:$B$51,0)),0,MATCH($A47,Selections!$B$2:$B$51,0))</f>
        <v>0</v>
      </c>
      <c r="AC47">
        <f>IF(AB47&lt;&gt;0,INDEX(Selections!$C$2:$C$101,AB47,1),"")</f>
      </c>
      <c r="AD47">
        <f>IF(AB47&lt;&gt;0,INDEX(Selections!$I$2:$I$101,AB47,1),"")</f>
      </c>
    </row>
    <row r="48" spans="17:30" ht="12.75">
      <c r="Q48">
        <f t="shared" si="0"/>
      </c>
      <c r="R48">
        <f t="shared" si="1"/>
      </c>
      <c r="S48">
        <f t="shared" si="2"/>
      </c>
      <c r="Z48">
        <f>IF(AB48&lt;&gt;0,INDEX(Selections!$A$2:$A$101,AB48,1),"")</f>
      </c>
      <c r="AA48">
        <f>IF(AB48&lt;&gt;0,INDEX(Selections!$D$2:$D$101,AB48,1),"")</f>
      </c>
      <c r="AB48">
        <f>IF(ISERROR(MATCH($A48,Selections!$B$2:$B$51,0)),0,MATCH($A48,Selections!$B$2:$B$51,0))</f>
        <v>0</v>
      </c>
      <c r="AC48">
        <f>IF(AB48&lt;&gt;0,INDEX(Selections!$C$2:$C$101,AB48,1),"")</f>
      </c>
      <c r="AD48">
        <f>IF(AB48&lt;&gt;0,INDEX(Selections!$I$2:$I$101,AB48,1),"")</f>
      </c>
    </row>
    <row r="49" spans="17:30" ht="12.75">
      <c r="Q49">
        <f t="shared" si="0"/>
      </c>
      <c r="R49">
        <f t="shared" si="1"/>
      </c>
      <c r="S49">
        <f t="shared" si="2"/>
      </c>
      <c r="Z49">
        <f>IF(AB49&lt;&gt;0,INDEX(Selections!$A$2:$A$101,AB49,1),"")</f>
      </c>
      <c r="AA49">
        <f>IF(AB49&lt;&gt;0,INDEX(Selections!$D$2:$D$101,AB49,1),"")</f>
      </c>
      <c r="AB49">
        <f>IF(ISERROR(MATCH($A49,Selections!$B$2:$B$51,0)),0,MATCH($A49,Selections!$B$2:$B$51,0))</f>
        <v>0</v>
      </c>
      <c r="AC49">
        <f>IF(AB49&lt;&gt;0,INDEX(Selections!$C$2:$C$101,AB49,1),"")</f>
      </c>
      <c r="AD49">
        <f>IF(AB49&lt;&gt;0,INDEX(Selections!$I$2:$I$101,AB49,1),"")</f>
      </c>
    </row>
    <row r="50" spans="17:30" ht="12.75">
      <c r="Q50">
        <f t="shared" si="0"/>
      </c>
      <c r="R50">
        <f t="shared" si="1"/>
      </c>
      <c r="S50">
        <f t="shared" si="2"/>
      </c>
      <c r="Z50">
        <f>IF(AB50&lt;&gt;0,INDEX(Selections!$A$2:$A$101,AB50,1),"")</f>
      </c>
      <c r="AA50">
        <f>IF(AB50&lt;&gt;0,INDEX(Selections!$D$2:$D$101,AB50,1),"")</f>
      </c>
      <c r="AB50">
        <f>IF(ISERROR(MATCH($A50,Selections!$B$2:$B$51,0)),0,MATCH($A50,Selections!$B$2:$B$51,0))</f>
        <v>0</v>
      </c>
      <c r="AC50">
        <f>IF(AB50&lt;&gt;0,INDEX(Selections!$C$2:$C$101,AB50,1),"")</f>
      </c>
      <c r="AD50">
        <f>IF(AB50&lt;&gt;0,INDEX(Selections!$I$2:$I$101,AB50,1),"")</f>
      </c>
    </row>
    <row r="51" spans="17:30" ht="12.75">
      <c r="Q51">
        <f t="shared" si="0"/>
      </c>
      <c r="R51">
        <f t="shared" si="1"/>
      </c>
      <c r="S51">
        <f t="shared" si="2"/>
      </c>
      <c r="Z51">
        <f>IF(AB51&lt;&gt;0,INDEX(Selections!$A$2:$A$101,AB51,1),"")</f>
      </c>
      <c r="AA51">
        <f>IF(AB51&lt;&gt;0,INDEX(Selections!$D$2:$D$101,AB51,1),"")</f>
      </c>
      <c r="AB51">
        <f>IF(ISERROR(MATCH($A51,Selections!$B$2:$B$51,0)),0,MATCH($A51,Selections!$B$2:$B$51,0))</f>
        <v>0</v>
      </c>
      <c r="AC51">
        <f>IF(AB51&lt;&gt;0,INDEX(Selections!$C$2:$C$101,AB51,1),"")</f>
      </c>
      <c r="AD51">
        <f>IF(AB51&lt;&gt;0,INDEX(Selections!$I$2:$I$101,AB51,1),"")</f>
      </c>
    </row>
    <row r="52" spans="17:30" ht="12.75">
      <c r="Q52">
        <f t="shared" si="0"/>
      </c>
      <c r="R52">
        <f t="shared" si="1"/>
      </c>
      <c r="S52">
        <f t="shared" si="2"/>
      </c>
      <c r="Z52">
        <f>IF(AB52&lt;&gt;0,INDEX(Selections!$A$2:$A$101,AB52,1),"")</f>
      </c>
      <c r="AA52">
        <f>IF(AB52&lt;&gt;0,INDEX(Selections!$D$2:$D$101,AB52,1),"")</f>
      </c>
      <c r="AB52">
        <f>IF(ISERROR(MATCH($A52,Selections!$B$2:$B$51,0)),0,MATCH($A52,Selections!$B$2:$B$51,0))</f>
        <v>0</v>
      </c>
      <c r="AC52">
        <f>IF(AB52&lt;&gt;0,INDEX(Selections!$C$2:$C$101,AB52,1),"")</f>
      </c>
      <c r="AD52">
        <f>IF(AB52&lt;&gt;0,INDEX(Selections!$I$2:$I$101,AB52,1),"")</f>
      </c>
    </row>
    <row r="53" spans="17:30" ht="12.75">
      <c r="Q53">
        <f t="shared" si="0"/>
      </c>
      <c r="R53">
        <f t="shared" si="1"/>
      </c>
      <c r="S53">
        <f t="shared" si="2"/>
      </c>
      <c r="Z53">
        <f>IF(AB53&lt;&gt;0,INDEX(Selections!$A$2:$A$101,AB53,1),"")</f>
      </c>
      <c r="AA53">
        <f>IF(AB53&lt;&gt;0,INDEX(Selections!$D$2:$D$101,AB53,1),"")</f>
      </c>
      <c r="AB53">
        <f>IF(ISERROR(MATCH($A53,Selections!$B$2:$B$51,0)),0,MATCH($A53,Selections!$B$2:$B$51,0))</f>
        <v>0</v>
      </c>
      <c r="AC53">
        <f>IF(AB53&lt;&gt;0,INDEX(Selections!$C$2:$C$101,AB53,1),"")</f>
      </c>
      <c r="AD53">
        <f>IF(AB53&lt;&gt;0,INDEX(Selections!$I$2:$I$101,AB53,1),"")</f>
      </c>
    </row>
    <row r="54" spans="17:30" ht="12.75">
      <c r="Q54">
        <f t="shared" si="0"/>
      </c>
      <c r="R54">
        <f t="shared" si="1"/>
      </c>
      <c r="S54">
        <f t="shared" si="2"/>
      </c>
      <c r="Z54">
        <f>IF(AB54&lt;&gt;0,INDEX(Selections!$A$2:$A$101,AB54,1),"")</f>
      </c>
      <c r="AA54">
        <f>IF(AB54&lt;&gt;0,INDEX(Selections!$D$2:$D$101,AB54,1),"")</f>
      </c>
      <c r="AB54">
        <f>IF(ISERROR(MATCH($A54,Selections!$B$2:$B$51,0)),0,MATCH($A54,Selections!$B$2:$B$51,0))</f>
        <v>0</v>
      </c>
      <c r="AC54">
        <f>IF(AB54&lt;&gt;0,INDEX(Selections!$C$2:$C$101,AB54,1),"")</f>
      </c>
      <c r="AD54">
        <f>IF(AB54&lt;&gt;0,INDEX(Selections!$I$2:$I$101,AB54,1),"")</f>
      </c>
    </row>
    <row r="55" spans="17:30" ht="12.75">
      <c r="Q55">
        <f t="shared" si="0"/>
      </c>
      <c r="R55">
        <f t="shared" si="1"/>
      </c>
      <c r="S55">
        <f t="shared" si="2"/>
      </c>
      <c r="Z55">
        <f>IF(AB55&lt;&gt;0,INDEX(Selections!$A$2:$A$101,AB55,1),"")</f>
      </c>
      <c r="AA55">
        <f>IF(AB55&lt;&gt;0,INDEX(Selections!$D$2:$D$101,AB55,1),"")</f>
      </c>
      <c r="AB55">
        <f>IF(ISERROR(MATCH($A55,Selections!$B$2:$B$51,0)),0,MATCH($A55,Selections!$B$2:$B$51,0))</f>
        <v>0</v>
      </c>
      <c r="AC55">
        <f>IF(AB55&lt;&gt;0,INDEX(Selections!$C$2:$C$101,AB55,1),"")</f>
      </c>
      <c r="AD55">
        <f>IF(AB55&lt;&gt;0,INDEX(Selections!$I$2:$I$101,AB55,1),"")</f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0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2" width="18.8515625" style="0" customWidth="1"/>
    <col min="6" max="6" width="10.57421875" style="0" customWidth="1"/>
    <col min="7" max="9" width="12.57421875" style="0" customWidth="1"/>
    <col min="10" max="10" width="36.57421875" style="0" customWidth="1"/>
  </cols>
  <sheetData>
    <row r="1" spans="1:10" ht="12.75">
      <c r="A1" s="6" t="s">
        <v>21</v>
      </c>
      <c r="B1" s="6" t="s">
        <v>37</v>
      </c>
      <c r="C1" s="6" t="s">
        <v>2</v>
      </c>
      <c r="D1" s="6" t="s">
        <v>30</v>
      </c>
      <c r="E1" s="6" t="s">
        <v>24</v>
      </c>
      <c r="F1" s="6" t="s">
        <v>22</v>
      </c>
      <c r="G1" s="6" t="s">
        <v>49</v>
      </c>
      <c r="H1" s="6" t="s">
        <v>31</v>
      </c>
      <c r="I1" s="6" t="s">
        <v>50</v>
      </c>
      <c r="J1" s="6" t="s">
        <v>36</v>
      </c>
    </row>
    <row r="2" spans="1:9" ht="12.75">
      <c r="A2" t="s">
        <v>67</v>
      </c>
      <c r="B2">
        <f>IF(AND(J2="",I2&lt;&gt;""),A2,"")</f>
      </c>
      <c r="C2">
        <v>0.1</v>
      </c>
      <c r="D2" t="s">
        <v>32</v>
      </c>
      <c r="E2">
        <v>2</v>
      </c>
      <c r="F2">
        <v>3</v>
      </c>
      <c r="G2">
        <f>IF(ISERROR(MATCH(A2,Market!$A$5:$A$55,0)),0,MATCH(A2,Market!$A$5:$A$55,0))</f>
        <v>0</v>
      </c>
      <c r="H2">
        <f>IF(G2&lt;&gt;0,IF(D2="BACK",INDEX(Market!$F$5:$F$55,G2,1),INDEX(Market!$H$5:$H$55,G2,1)),0)</f>
        <v>0</v>
      </c>
      <c r="I2">
        <f>IF(H2&lt;&gt;0,IF(D2="BACK",IF(H2&gt;F2,"",IF(H2&lt;E2,E2,H2)),IF(H2&lt;E2,"",IF(H2&gt;F2,F2,H2))),"")</f>
      </c>
    </row>
    <row r="3" spans="1:9" ht="12.75">
      <c r="A3" t="s">
        <v>67</v>
      </c>
      <c r="B3">
        <f aca="true" t="shared" si="0" ref="B3:B66">IF(AND(J3="",I3&lt;&gt;""),A3,"")</f>
      </c>
      <c r="C3">
        <v>0.2</v>
      </c>
      <c r="D3" t="s">
        <v>33</v>
      </c>
      <c r="E3">
        <v>1.01</v>
      </c>
      <c r="F3">
        <v>1.5</v>
      </c>
      <c r="G3">
        <f>IF(ISERROR(MATCH(A3,Market!$A$5:$A$55,0)),0,MATCH(A3,Market!$A$5:$A$55,0))</f>
        <v>0</v>
      </c>
      <c r="H3">
        <f>IF(G3&lt;&gt;0,IF(D3="BACK",INDEX(Market!$F$5:$F$55,G3,1),INDEX(Market!$H$5:$H$55,G3,1)),0)</f>
        <v>0</v>
      </c>
      <c r="I3">
        <f aca="true" t="shared" si="1" ref="I3:I66">IF(H3&lt;&gt;0,IF(D3="BACK",IF(H3&gt;F3,"",IF(H3&lt;E3,E3,H3)),IF(H3&lt;E3,"",IF(H3&gt;F3,F3,H3))),"")</f>
      </c>
    </row>
    <row r="4" spans="1:9" ht="12.75">
      <c r="A4" t="s">
        <v>68</v>
      </c>
      <c r="B4">
        <f t="shared" si="0"/>
      </c>
      <c r="C4">
        <v>0.3</v>
      </c>
      <c r="D4" t="s">
        <v>33</v>
      </c>
      <c r="E4">
        <v>1.01</v>
      </c>
      <c r="F4">
        <v>1.5</v>
      </c>
      <c r="G4">
        <f>IF(ISERROR(MATCH(A4,Market!$A$5:$A$55,0)),0,MATCH(A4,Market!$A$5:$A$55,0))</f>
        <v>0</v>
      </c>
      <c r="H4">
        <f>IF(G4&lt;&gt;0,IF(D4="BACK",INDEX(Market!$F$5:$F$55,G4,1),INDEX(Market!$H$5:$H$55,G4,1)),0)</f>
        <v>0</v>
      </c>
      <c r="I4">
        <f t="shared" si="1"/>
      </c>
    </row>
    <row r="5" spans="1:9" ht="12.75">
      <c r="A5" t="s">
        <v>69</v>
      </c>
      <c r="B5">
        <f t="shared" si="0"/>
      </c>
      <c r="C5">
        <v>0.4</v>
      </c>
      <c r="D5" t="s">
        <v>33</v>
      </c>
      <c r="E5">
        <v>1.01</v>
      </c>
      <c r="F5">
        <v>1.5</v>
      </c>
      <c r="G5">
        <f>IF(ISERROR(MATCH(A5,Market!$A$5:$A$55,0)),0,MATCH(A5,Market!$A$5:$A$55,0))</f>
        <v>0</v>
      </c>
      <c r="H5">
        <f>IF(G5&lt;&gt;0,IF(D5="BACK",INDEX(Market!$F$5:$F$55,G5,1),INDEX(Market!$H$5:$H$55,G5,1)),0)</f>
        <v>0</v>
      </c>
      <c r="I5">
        <f t="shared" si="1"/>
      </c>
    </row>
    <row r="6" spans="1:9" ht="12.75">
      <c r="A6" t="s">
        <v>69</v>
      </c>
      <c r="B6">
        <f t="shared" si="0"/>
      </c>
      <c r="C6">
        <v>0.5</v>
      </c>
      <c r="D6" t="s">
        <v>32</v>
      </c>
      <c r="E6">
        <v>50</v>
      </c>
      <c r="F6">
        <v>1000</v>
      </c>
      <c r="G6">
        <f>IF(ISERROR(MATCH(A6,Market!$A$5:$A$55,0)),0,MATCH(A6,Market!$A$5:$A$55,0))</f>
        <v>0</v>
      </c>
      <c r="H6">
        <f>IF(G6&lt;&gt;0,IF(D6="BACK",INDEX(Market!$F$5:$F$55,G6,1),INDEX(Market!$H$5:$H$55,G6,1)),0)</f>
        <v>0</v>
      </c>
      <c r="I6">
        <f t="shared" si="1"/>
      </c>
    </row>
    <row r="7" spans="2:9" ht="12.75">
      <c r="B7">
        <f t="shared" si="0"/>
      </c>
      <c r="G7">
        <f>IF(ISERROR(MATCH(A7,Market!$A$5:$A$55,0)),0,MATCH(A7,Market!$A$5:$A$55,0))</f>
        <v>0</v>
      </c>
      <c r="H7">
        <f>IF(G7&lt;&gt;0,IF(D7="BACK",INDEX(Market!$F$5:$F$55,G7,1),INDEX(Market!$H$5:$H$55,G7,1)),0)</f>
        <v>0</v>
      </c>
      <c r="I7">
        <f t="shared" si="1"/>
      </c>
    </row>
    <row r="8" spans="2:9" ht="12.75">
      <c r="B8">
        <f t="shared" si="0"/>
      </c>
      <c r="G8">
        <f>IF(ISERROR(MATCH(A8,Market!$A$5:$A$55,0)),0,MATCH(A8,Market!$A$5:$A$55,0))</f>
        <v>0</v>
      </c>
      <c r="H8">
        <f>IF(G8&lt;&gt;0,IF(D8="BACK",INDEX(Market!$F$5:$F$55,G8,1),INDEX(Market!$H$5:$H$55,G8,1)),0)</f>
        <v>0</v>
      </c>
      <c r="I8">
        <f t="shared" si="1"/>
      </c>
    </row>
    <row r="9" spans="2:9" ht="12.75">
      <c r="B9">
        <f t="shared" si="0"/>
      </c>
      <c r="G9">
        <f>IF(ISERROR(MATCH(A9,Market!$A$5:$A$55,0)),0,MATCH(A9,Market!$A$5:$A$55,0))</f>
        <v>0</v>
      </c>
      <c r="H9">
        <f>IF(G9&lt;&gt;0,IF(D9="BACK",INDEX(Market!$F$5:$F$55,G9,1),INDEX(Market!$H$5:$H$55,G9,1)),0)</f>
        <v>0</v>
      </c>
      <c r="I9">
        <f t="shared" si="1"/>
      </c>
    </row>
    <row r="10" spans="2:9" ht="12.75">
      <c r="B10">
        <f t="shared" si="0"/>
      </c>
      <c r="G10">
        <f>IF(ISERROR(MATCH(A10,Market!$A$5:$A$55,0)),0,MATCH(A10,Market!$A$5:$A$55,0))</f>
        <v>0</v>
      </c>
      <c r="H10">
        <f>IF(G10&lt;&gt;0,IF(D10="BACK",INDEX(Market!$F$5:$F$55,G10,1),INDEX(Market!$H$5:$H$55,G10,1)),0)</f>
        <v>0</v>
      </c>
      <c r="I10">
        <f t="shared" si="1"/>
      </c>
    </row>
    <row r="11" spans="2:9" ht="12.75">
      <c r="B11">
        <f t="shared" si="0"/>
      </c>
      <c r="G11">
        <f>IF(ISERROR(MATCH(A11,Market!$A$5:$A$55,0)),0,MATCH(A11,Market!$A$5:$A$55,0))</f>
        <v>0</v>
      </c>
      <c r="H11">
        <f>IF(G11&lt;&gt;0,IF(D11="BACK",INDEX(Market!$F$5:$F$55,G11,1),INDEX(Market!$H$5:$H$55,G11,1)),0)</f>
        <v>0</v>
      </c>
      <c r="I11">
        <f t="shared" si="1"/>
      </c>
    </row>
    <row r="12" spans="2:9" ht="12.75">
      <c r="B12">
        <f t="shared" si="0"/>
      </c>
      <c r="G12">
        <f>IF(ISERROR(MATCH(A12,Market!$A$5:$A$55,0)),0,MATCH(A12,Market!$A$5:$A$55,0))</f>
        <v>0</v>
      </c>
      <c r="H12">
        <f>IF(G12&lt;&gt;0,IF(D12="BACK",INDEX(Market!$F$5:$F$55,G12,1),INDEX(Market!$H$5:$H$55,G12,1)),0)</f>
        <v>0</v>
      </c>
      <c r="I12">
        <f t="shared" si="1"/>
      </c>
    </row>
    <row r="13" spans="2:9" ht="12.75">
      <c r="B13">
        <f t="shared" si="0"/>
      </c>
      <c r="G13">
        <f>IF(ISERROR(MATCH(A13,Market!$A$5:$A$55,0)),0,MATCH(A13,Market!$A$5:$A$55,0))</f>
        <v>0</v>
      </c>
      <c r="H13">
        <f>IF(G13&lt;&gt;0,IF(D13="BACK",INDEX(Market!$F$5:$F$55,G13,1),INDEX(Market!$H$5:$H$55,G13,1)),0)</f>
        <v>0</v>
      </c>
      <c r="I13">
        <f t="shared" si="1"/>
      </c>
    </row>
    <row r="14" spans="2:9" ht="12.75">
      <c r="B14">
        <f t="shared" si="0"/>
      </c>
      <c r="G14">
        <f>IF(ISERROR(MATCH(A14,Market!$A$5:$A$55,0)),0,MATCH(A14,Market!$A$5:$A$55,0))</f>
        <v>0</v>
      </c>
      <c r="H14">
        <f>IF(G14&lt;&gt;0,IF(D14="BACK",INDEX(Market!$F$5:$F$55,G14,1),INDEX(Market!$H$5:$H$55,G14,1)),0)</f>
        <v>0</v>
      </c>
      <c r="I14">
        <f t="shared" si="1"/>
      </c>
    </row>
    <row r="15" spans="2:9" ht="12.75">
      <c r="B15">
        <f t="shared" si="0"/>
      </c>
      <c r="G15">
        <f>IF(ISERROR(MATCH(A15,Market!$A$5:$A$55,0)),0,MATCH(A15,Market!$A$5:$A$55,0))</f>
        <v>0</v>
      </c>
      <c r="H15">
        <f>IF(G15&lt;&gt;0,IF(D15="BACK",INDEX(Market!$F$5:$F$55,G15,1),INDEX(Market!$H$5:$H$55,G15,1)),0)</f>
        <v>0</v>
      </c>
      <c r="I15">
        <f t="shared" si="1"/>
      </c>
    </row>
    <row r="16" spans="2:9" ht="12.75">
      <c r="B16">
        <f t="shared" si="0"/>
      </c>
      <c r="G16">
        <f>IF(ISERROR(MATCH(A16,Market!$A$5:$A$55,0)),0,MATCH(A16,Market!$A$5:$A$55,0))</f>
        <v>0</v>
      </c>
      <c r="H16">
        <f>IF(G16&lt;&gt;0,IF(D16="BACK",INDEX(Market!$F$5:$F$55,G16,1),INDEX(Market!$H$5:$H$55,G16,1)),0)</f>
        <v>0</v>
      </c>
      <c r="I16">
        <f t="shared" si="1"/>
      </c>
    </row>
    <row r="17" spans="2:9" ht="12.75">
      <c r="B17">
        <f t="shared" si="0"/>
      </c>
      <c r="G17">
        <f>IF(ISERROR(MATCH(A17,Market!$A$5:$A$55,0)),0,MATCH(A17,Market!$A$5:$A$55,0))</f>
        <v>0</v>
      </c>
      <c r="H17">
        <f>IF(G17&lt;&gt;0,IF(D17="BACK",INDEX(Market!$F$5:$F$55,G17,1),INDEX(Market!$H$5:$H$55,G17,1)),0)</f>
        <v>0</v>
      </c>
      <c r="I17">
        <f t="shared" si="1"/>
      </c>
    </row>
    <row r="18" spans="2:9" ht="12.75">
      <c r="B18">
        <f t="shared" si="0"/>
      </c>
      <c r="G18">
        <f>IF(ISERROR(MATCH(A18,Market!$A$5:$A$55,0)),0,MATCH(A18,Market!$A$5:$A$55,0))</f>
        <v>0</v>
      </c>
      <c r="H18">
        <f>IF(G18&lt;&gt;0,IF(D18="BACK",INDEX(Market!$F$5:$F$55,G18,1),INDEX(Market!$H$5:$H$55,G18,1)),0)</f>
        <v>0</v>
      </c>
      <c r="I18">
        <f t="shared" si="1"/>
      </c>
    </row>
    <row r="19" spans="2:9" ht="12.75">
      <c r="B19">
        <f t="shared" si="0"/>
      </c>
      <c r="G19">
        <f>IF(ISERROR(MATCH(A19,Market!$A$5:$A$55,0)),0,MATCH(A19,Market!$A$5:$A$55,0))</f>
        <v>0</v>
      </c>
      <c r="H19">
        <f>IF(G19&lt;&gt;0,IF(D19="BACK",INDEX(Market!$F$5:$F$55,G19,1),INDEX(Market!$H$5:$H$55,G19,1)),0)</f>
        <v>0</v>
      </c>
      <c r="I19">
        <f t="shared" si="1"/>
      </c>
    </row>
    <row r="20" spans="2:9" ht="12.75">
      <c r="B20">
        <f t="shared" si="0"/>
      </c>
      <c r="G20">
        <f>IF(ISERROR(MATCH(A20,Market!$A$5:$A$55,0)),0,MATCH(A20,Market!$A$5:$A$55,0))</f>
        <v>0</v>
      </c>
      <c r="H20">
        <f>IF(G20&lt;&gt;0,IF(D20="BACK",INDEX(Market!$F$5:$F$55,G20,1),INDEX(Market!$H$5:$H$55,G20,1)),0)</f>
        <v>0</v>
      </c>
      <c r="I20">
        <f t="shared" si="1"/>
      </c>
    </row>
    <row r="21" spans="2:9" ht="12.75">
      <c r="B21">
        <f t="shared" si="0"/>
      </c>
      <c r="G21">
        <f>IF(ISERROR(MATCH(A21,Market!$A$5:$A$55,0)),0,MATCH(A21,Market!$A$5:$A$55,0))</f>
        <v>0</v>
      </c>
      <c r="H21">
        <f>IF(G21&lt;&gt;0,IF(D21="BACK",INDEX(Market!$F$5:$F$55,G21,1),INDEX(Market!$H$5:$H$55,G21,1)),0)</f>
        <v>0</v>
      </c>
      <c r="I21">
        <f t="shared" si="1"/>
      </c>
    </row>
    <row r="22" spans="2:9" ht="12.75">
      <c r="B22">
        <f t="shared" si="0"/>
      </c>
      <c r="G22">
        <f>IF(ISERROR(MATCH(A22,Market!$A$5:$A$55,0)),0,MATCH(A22,Market!$A$5:$A$55,0))</f>
        <v>0</v>
      </c>
      <c r="H22">
        <f>IF(G22&lt;&gt;0,IF(D22="BACK",INDEX(Market!$F$5:$F$55,G22,1),INDEX(Market!$H$5:$H$55,G22,1)),0)</f>
        <v>0</v>
      </c>
      <c r="I22">
        <f t="shared" si="1"/>
      </c>
    </row>
    <row r="23" spans="2:9" ht="12.75">
      <c r="B23">
        <f t="shared" si="0"/>
      </c>
      <c r="G23">
        <f>IF(ISERROR(MATCH(A23,Market!$A$5:$A$55,0)),0,MATCH(A23,Market!$A$5:$A$55,0))</f>
        <v>0</v>
      </c>
      <c r="H23">
        <f>IF(G23&lt;&gt;0,IF(D23="BACK",INDEX(Market!$F$5:$F$55,G23,1),INDEX(Market!$H$5:$H$55,G23,1)),0)</f>
        <v>0</v>
      </c>
      <c r="I23">
        <f t="shared" si="1"/>
      </c>
    </row>
    <row r="24" spans="2:9" ht="12.75">
      <c r="B24">
        <f t="shared" si="0"/>
      </c>
      <c r="G24">
        <f>IF(ISERROR(MATCH(A24,Market!$A$5:$A$55,0)),0,MATCH(A24,Market!$A$5:$A$55,0))</f>
        <v>0</v>
      </c>
      <c r="H24">
        <f>IF(G24&lt;&gt;0,IF(D24="BACK",INDEX(Market!$F$5:$F$55,G24,1),INDEX(Market!$H$5:$H$55,G24,1)),0)</f>
        <v>0</v>
      </c>
      <c r="I24">
        <f t="shared" si="1"/>
      </c>
    </row>
    <row r="25" spans="2:9" ht="12.75">
      <c r="B25">
        <f t="shared" si="0"/>
      </c>
      <c r="G25">
        <f>IF(ISERROR(MATCH(A25,Market!$A$5:$A$55,0)),0,MATCH(A25,Market!$A$5:$A$55,0))</f>
        <v>0</v>
      </c>
      <c r="H25">
        <f>IF(G25&lt;&gt;0,IF(D25="BACK",INDEX(Market!$F$5:$F$55,G25,1),INDEX(Market!$H$5:$H$55,G25,1)),0)</f>
        <v>0</v>
      </c>
      <c r="I25">
        <f t="shared" si="1"/>
      </c>
    </row>
    <row r="26" spans="2:9" ht="12.75">
      <c r="B26">
        <f t="shared" si="0"/>
      </c>
      <c r="G26">
        <f>IF(ISERROR(MATCH(A26,Market!$A$5:$A$55,0)),0,MATCH(A26,Market!$A$5:$A$55,0))</f>
        <v>0</v>
      </c>
      <c r="H26">
        <f>IF(G26&lt;&gt;0,IF(D26="BACK",INDEX(Market!$F$5:$F$55,G26,1),INDEX(Market!$H$5:$H$55,G26,1)),0)</f>
        <v>0</v>
      </c>
      <c r="I26">
        <f t="shared" si="1"/>
      </c>
    </row>
    <row r="27" spans="2:9" ht="12.75">
      <c r="B27">
        <f t="shared" si="0"/>
      </c>
      <c r="G27">
        <f>IF(ISERROR(MATCH(A27,Market!$A$5:$A$55,0)),0,MATCH(A27,Market!$A$5:$A$55,0))</f>
        <v>0</v>
      </c>
      <c r="H27">
        <f>IF(G27&lt;&gt;0,IF(D27="BACK",INDEX(Market!$F$5:$F$55,G27,1),INDEX(Market!$H$5:$H$55,G27,1)),0)</f>
        <v>0</v>
      </c>
      <c r="I27">
        <f t="shared" si="1"/>
      </c>
    </row>
    <row r="28" spans="2:9" ht="12.75">
      <c r="B28">
        <f t="shared" si="0"/>
      </c>
      <c r="G28">
        <f>IF(ISERROR(MATCH(A28,Market!$A$5:$A$55,0)),0,MATCH(A28,Market!$A$5:$A$55,0))</f>
        <v>0</v>
      </c>
      <c r="H28">
        <f>IF(G28&lt;&gt;0,IF(D28="BACK",INDEX(Market!$F$5:$F$55,G28,1),INDEX(Market!$H$5:$H$55,G28,1)),0)</f>
        <v>0</v>
      </c>
      <c r="I28">
        <f t="shared" si="1"/>
      </c>
    </row>
    <row r="29" spans="2:9" ht="12.75">
      <c r="B29">
        <f t="shared" si="0"/>
      </c>
      <c r="G29">
        <f>IF(ISERROR(MATCH(A29,Market!$A$5:$A$55,0)),0,MATCH(A29,Market!$A$5:$A$55,0))</f>
        <v>0</v>
      </c>
      <c r="H29">
        <f>IF(G29&lt;&gt;0,IF(D29="BACK",INDEX(Market!$F$5:$F$55,G29,1),INDEX(Market!$H$5:$H$55,G29,1)),0)</f>
        <v>0</v>
      </c>
      <c r="I29">
        <f t="shared" si="1"/>
      </c>
    </row>
    <row r="30" spans="2:9" ht="12.75">
      <c r="B30">
        <f t="shared" si="0"/>
      </c>
      <c r="G30">
        <f>IF(ISERROR(MATCH(A30,Market!$A$5:$A$55,0)),0,MATCH(A30,Market!$A$5:$A$55,0))</f>
        <v>0</v>
      </c>
      <c r="H30">
        <f>IF(G30&lt;&gt;0,IF(D30="BACK",INDEX(Market!$F$5:$F$55,G30,1),INDEX(Market!$H$5:$H$55,G30,1)),0)</f>
        <v>0</v>
      </c>
      <c r="I30">
        <f t="shared" si="1"/>
      </c>
    </row>
    <row r="31" spans="2:9" ht="12.75">
      <c r="B31">
        <f t="shared" si="0"/>
      </c>
      <c r="G31">
        <f>IF(ISERROR(MATCH(A31,Market!$A$5:$A$55,0)),0,MATCH(A31,Market!$A$5:$A$55,0))</f>
        <v>0</v>
      </c>
      <c r="H31">
        <f>IF(G31&lt;&gt;0,IF(D31="BACK",INDEX(Market!$F$5:$F$55,G31,1),INDEX(Market!$H$5:$H$55,G31,1)),0)</f>
        <v>0</v>
      </c>
      <c r="I31">
        <f t="shared" si="1"/>
      </c>
    </row>
    <row r="32" spans="2:9" ht="12.75">
      <c r="B32">
        <f t="shared" si="0"/>
      </c>
      <c r="G32">
        <f>IF(ISERROR(MATCH(A32,Market!$A$5:$A$55,0)),0,MATCH(A32,Market!$A$5:$A$55,0))</f>
        <v>0</v>
      </c>
      <c r="H32">
        <f>IF(G32&lt;&gt;0,IF(D32="BACK",INDEX(Market!$F$5:$F$55,G32,1),INDEX(Market!$H$5:$H$55,G32,1)),0)</f>
        <v>0</v>
      </c>
      <c r="I32">
        <f t="shared" si="1"/>
      </c>
    </row>
    <row r="33" spans="2:9" ht="12.75">
      <c r="B33">
        <f t="shared" si="0"/>
      </c>
      <c r="G33">
        <f>IF(ISERROR(MATCH(A33,Market!$A$5:$A$55,0)),0,MATCH(A33,Market!$A$5:$A$55,0))</f>
        <v>0</v>
      </c>
      <c r="H33">
        <f>IF(G33&lt;&gt;0,IF(D33="BACK",INDEX(Market!$F$5:$F$55,G33,1),INDEX(Market!$H$5:$H$55,G33,1)),0)</f>
        <v>0</v>
      </c>
      <c r="I33">
        <f t="shared" si="1"/>
      </c>
    </row>
    <row r="34" spans="2:9" ht="12.75">
      <c r="B34">
        <f t="shared" si="0"/>
      </c>
      <c r="G34">
        <f>IF(ISERROR(MATCH(A34,Market!$A$5:$A$55,0)),0,MATCH(A34,Market!$A$5:$A$55,0))</f>
        <v>0</v>
      </c>
      <c r="H34">
        <f>IF(G34&lt;&gt;0,IF(D34="BACK",INDEX(Market!$F$5:$F$55,G34,1),INDEX(Market!$H$5:$H$55,G34,1)),0)</f>
        <v>0</v>
      </c>
      <c r="I34">
        <f t="shared" si="1"/>
      </c>
    </row>
    <row r="35" spans="2:9" ht="12.75">
      <c r="B35">
        <f t="shared" si="0"/>
      </c>
      <c r="G35">
        <f>IF(ISERROR(MATCH(A35,Market!$A$5:$A$55,0)),0,MATCH(A35,Market!$A$5:$A$55,0))</f>
        <v>0</v>
      </c>
      <c r="H35">
        <f>IF(G35&lt;&gt;0,IF(D35="BACK",INDEX(Market!$F$5:$F$55,G35,1),INDEX(Market!$H$5:$H$55,G35,1)),0)</f>
        <v>0</v>
      </c>
      <c r="I35">
        <f t="shared" si="1"/>
      </c>
    </row>
    <row r="36" spans="2:9" ht="12.75">
      <c r="B36">
        <f t="shared" si="0"/>
      </c>
      <c r="G36">
        <f>IF(ISERROR(MATCH(A36,Market!$A$5:$A$55,0)),0,MATCH(A36,Market!$A$5:$A$55,0))</f>
        <v>0</v>
      </c>
      <c r="H36">
        <f>IF(G36&lt;&gt;0,IF(D36="BACK",INDEX(Market!$F$5:$F$55,G36,1),INDEX(Market!$H$5:$H$55,G36,1)),0)</f>
        <v>0</v>
      </c>
      <c r="I36">
        <f t="shared" si="1"/>
      </c>
    </row>
    <row r="37" spans="2:9" ht="12.75">
      <c r="B37">
        <f t="shared" si="0"/>
      </c>
      <c r="G37">
        <f>IF(ISERROR(MATCH(A37,Market!$A$5:$A$55,0)),0,MATCH(A37,Market!$A$5:$A$55,0))</f>
        <v>0</v>
      </c>
      <c r="H37">
        <f>IF(G37&lt;&gt;0,IF(D37="BACK",INDEX(Market!$F$5:$F$55,G37,1),INDEX(Market!$H$5:$H$55,G37,1)),0)</f>
        <v>0</v>
      </c>
      <c r="I37">
        <f t="shared" si="1"/>
      </c>
    </row>
    <row r="38" spans="2:9" ht="12.75">
      <c r="B38">
        <f t="shared" si="0"/>
      </c>
      <c r="G38">
        <f>IF(ISERROR(MATCH(A38,Market!$A$5:$A$55,0)),0,MATCH(A38,Market!$A$5:$A$55,0))</f>
        <v>0</v>
      </c>
      <c r="H38">
        <f>IF(G38&lt;&gt;0,IF(D38="BACK",INDEX(Market!$F$5:$F$55,G38,1),INDEX(Market!$H$5:$H$55,G38,1)),0)</f>
        <v>0</v>
      </c>
      <c r="I38">
        <f t="shared" si="1"/>
      </c>
    </row>
    <row r="39" spans="2:9" ht="12.75">
      <c r="B39">
        <f t="shared" si="0"/>
      </c>
      <c r="G39">
        <f>IF(ISERROR(MATCH(A39,Market!$A$5:$A$55,0)),0,MATCH(A39,Market!$A$5:$A$55,0))</f>
        <v>0</v>
      </c>
      <c r="H39">
        <f>IF(G39&lt;&gt;0,IF(D39="BACK",INDEX(Market!$F$5:$F$55,G39,1),INDEX(Market!$H$5:$H$55,G39,1)),0)</f>
        <v>0</v>
      </c>
      <c r="I39">
        <f t="shared" si="1"/>
      </c>
    </row>
    <row r="40" spans="2:9" ht="12.75">
      <c r="B40">
        <f t="shared" si="0"/>
      </c>
      <c r="G40">
        <f>IF(ISERROR(MATCH(A40,Market!$A$5:$A$55,0)),0,MATCH(A40,Market!$A$5:$A$55,0))</f>
        <v>0</v>
      </c>
      <c r="H40">
        <f>IF(G40&lt;&gt;0,IF(D40="BACK",INDEX(Market!$F$5:$F$55,G40,1),INDEX(Market!$H$5:$H$55,G40,1)),0)</f>
        <v>0</v>
      </c>
      <c r="I40">
        <f t="shared" si="1"/>
      </c>
    </row>
    <row r="41" spans="2:9" ht="12.75">
      <c r="B41">
        <f t="shared" si="0"/>
      </c>
      <c r="G41">
        <f>IF(ISERROR(MATCH(A41,Market!$A$5:$A$55,0)),0,MATCH(A41,Market!$A$5:$A$55,0))</f>
        <v>0</v>
      </c>
      <c r="H41">
        <f>IF(G41&lt;&gt;0,IF(D41="BACK",INDEX(Market!$F$5:$F$55,G41,1),INDEX(Market!$H$5:$H$55,G41,1)),0)</f>
        <v>0</v>
      </c>
      <c r="I41">
        <f t="shared" si="1"/>
      </c>
    </row>
    <row r="42" spans="2:9" ht="12.75">
      <c r="B42">
        <f t="shared" si="0"/>
      </c>
      <c r="G42">
        <f>IF(ISERROR(MATCH(A42,Market!$A$5:$A$55,0)),0,MATCH(A42,Market!$A$5:$A$55,0))</f>
        <v>0</v>
      </c>
      <c r="H42">
        <f>IF(G42&lt;&gt;0,IF(D42="BACK",INDEX(Market!$F$5:$F$55,G42,1),INDEX(Market!$H$5:$H$55,G42,1)),0)</f>
        <v>0</v>
      </c>
      <c r="I42">
        <f t="shared" si="1"/>
      </c>
    </row>
    <row r="43" spans="2:9" ht="12.75">
      <c r="B43">
        <f t="shared" si="0"/>
      </c>
      <c r="G43">
        <f>IF(ISERROR(MATCH(A43,Market!$A$5:$A$55,0)),0,MATCH(A43,Market!$A$5:$A$55,0))</f>
        <v>0</v>
      </c>
      <c r="H43">
        <f>IF(G43&lt;&gt;0,IF(D43="BACK",INDEX(Market!$F$5:$F$55,G43,1),INDEX(Market!$H$5:$H$55,G43,1)),0)</f>
        <v>0</v>
      </c>
      <c r="I43">
        <f t="shared" si="1"/>
      </c>
    </row>
    <row r="44" spans="2:9" ht="12.75">
      <c r="B44">
        <f t="shared" si="0"/>
      </c>
      <c r="G44">
        <f>IF(ISERROR(MATCH(A44,Market!$A$5:$A$55,0)),0,MATCH(A44,Market!$A$5:$A$55,0))</f>
        <v>0</v>
      </c>
      <c r="H44">
        <f>IF(G44&lt;&gt;0,IF(D44="BACK",INDEX(Market!$F$5:$F$55,G44,1),INDEX(Market!$H$5:$H$55,G44,1)),0)</f>
        <v>0</v>
      </c>
      <c r="I44">
        <f t="shared" si="1"/>
      </c>
    </row>
    <row r="45" spans="2:9" ht="12.75">
      <c r="B45">
        <f t="shared" si="0"/>
      </c>
      <c r="G45">
        <f>IF(ISERROR(MATCH(A45,Market!$A$5:$A$55,0)),0,MATCH(A45,Market!$A$5:$A$55,0))</f>
        <v>0</v>
      </c>
      <c r="H45">
        <f>IF(G45&lt;&gt;0,IF(D45="BACK",INDEX(Market!$F$5:$F$55,G45,1),INDEX(Market!$H$5:$H$55,G45,1)),0)</f>
        <v>0</v>
      </c>
      <c r="I45">
        <f t="shared" si="1"/>
      </c>
    </row>
    <row r="46" spans="2:9" ht="12.75">
      <c r="B46">
        <f t="shared" si="0"/>
      </c>
      <c r="G46">
        <f>IF(ISERROR(MATCH(A46,Market!$A$5:$A$55,0)),0,MATCH(A46,Market!$A$5:$A$55,0))</f>
        <v>0</v>
      </c>
      <c r="H46">
        <f>IF(G46&lt;&gt;0,IF(D46="BACK",INDEX(Market!$F$5:$F$55,G46,1),INDEX(Market!$H$5:$H$55,G46,1)),0)</f>
        <v>0</v>
      </c>
      <c r="I46">
        <f t="shared" si="1"/>
      </c>
    </row>
    <row r="47" spans="2:9" ht="12.75">
      <c r="B47">
        <f t="shared" si="0"/>
      </c>
      <c r="G47">
        <f>IF(ISERROR(MATCH(A47,Market!$A$5:$A$55,0)),0,MATCH(A47,Market!$A$5:$A$55,0))</f>
        <v>0</v>
      </c>
      <c r="H47">
        <f>IF(G47&lt;&gt;0,IF(D47="BACK",INDEX(Market!$F$5:$F$55,G47,1),INDEX(Market!$H$5:$H$55,G47,1)),0)</f>
        <v>0</v>
      </c>
      <c r="I47">
        <f t="shared" si="1"/>
      </c>
    </row>
    <row r="48" spans="2:9" ht="12.75">
      <c r="B48">
        <f t="shared" si="0"/>
      </c>
      <c r="G48">
        <f>IF(ISERROR(MATCH(A48,Market!$A$5:$A$55,0)),0,MATCH(A48,Market!$A$5:$A$55,0))</f>
        <v>0</v>
      </c>
      <c r="H48">
        <f>IF(G48&lt;&gt;0,IF(D48="BACK",INDEX(Market!$F$5:$F$55,G48,1),INDEX(Market!$H$5:$H$55,G48,1)),0)</f>
        <v>0</v>
      </c>
      <c r="I48">
        <f t="shared" si="1"/>
      </c>
    </row>
    <row r="49" spans="2:9" ht="12.75">
      <c r="B49">
        <f t="shared" si="0"/>
      </c>
      <c r="G49">
        <f>IF(ISERROR(MATCH(A49,Market!$A$5:$A$55,0)),0,MATCH(A49,Market!$A$5:$A$55,0))</f>
        <v>0</v>
      </c>
      <c r="H49">
        <f>IF(G49&lt;&gt;0,IF(D49="BACK",INDEX(Market!$F$5:$F$55,G49,1),INDEX(Market!$H$5:$H$55,G49,1)),0)</f>
        <v>0</v>
      </c>
      <c r="I49">
        <f t="shared" si="1"/>
      </c>
    </row>
    <row r="50" spans="2:9" ht="12.75">
      <c r="B50">
        <f t="shared" si="0"/>
      </c>
      <c r="G50">
        <f>IF(ISERROR(MATCH(A50,Market!$A$5:$A$55,0)),0,MATCH(A50,Market!$A$5:$A$55,0))</f>
        <v>0</v>
      </c>
      <c r="H50">
        <f>IF(G50&lt;&gt;0,IF(D50="BACK",INDEX(Market!$F$5:$F$55,G50,1),INDEX(Market!$H$5:$H$55,G50,1)),0)</f>
        <v>0</v>
      </c>
      <c r="I50">
        <f t="shared" si="1"/>
      </c>
    </row>
    <row r="51" spans="2:9" ht="12.75">
      <c r="B51">
        <f t="shared" si="0"/>
      </c>
      <c r="G51">
        <f>IF(ISERROR(MATCH(A51,Market!$A$5:$A$55,0)),0,MATCH(A51,Market!$A$5:$A$55,0))</f>
        <v>0</v>
      </c>
      <c r="H51">
        <f>IF(G51&lt;&gt;0,IF(D51="BACK",INDEX(Market!$F$5:$F$55,G51,1),INDEX(Market!$H$5:$H$55,G51,1)),0)</f>
        <v>0</v>
      </c>
      <c r="I51">
        <f t="shared" si="1"/>
      </c>
    </row>
    <row r="52" spans="2:9" ht="12.75">
      <c r="B52">
        <f t="shared" si="0"/>
      </c>
      <c r="G52">
        <f>IF(ISERROR(MATCH(A52,Market!$A$5:$A$55,0)),0,MATCH(A52,Market!$A$5:$A$55,0))</f>
        <v>0</v>
      </c>
      <c r="H52">
        <f>IF(G52&lt;&gt;0,IF(D52="BACK",INDEX(Market!$F$5:$F$55,G52,1),INDEX(Market!$H$5:$H$55,G52,1)),0)</f>
        <v>0</v>
      </c>
      <c r="I52">
        <f t="shared" si="1"/>
      </c>
    </row>
    <row r="53" spans="2:9" ht="12.75">
      <c r="B53">
        <f t="shared" si="0"/>
      </c>
      <c r="G53">
        <f>IF(ISERROR(MATCH(A53,Market!$A$5:$A$55,0)),0,MATCH(A53,Market!$A$5:$A$55,0))</f>
        <v>0</v>
      </c>
      <c r="H53">
        <f>IF(G53&lt;&gt;0,IF(D53="BACK",INDEX(Market!$F$5:$F$55,G53,1),INDEX(Market!$H$5:$H$55,G53,1)),0)</f>
        <v>0</v>
      </c>
      <c r="I53">
        <f t="shared" si="1"/>
      </c>
    </row>
    <row r="54" spans="2:9" ht="12.75">
      <c r="B54">
        <f t="shared" si="0"/>
      </c>
      <c r="G54">
        <f>IF(ISERROR(MATCH(A54,Market!$A$5:$A$55,0)),0,MATCH(A54,Market!$A$5:$A$55,0))</f>
        <v>0</v>
      </c>
      <c r="H54">
        <f>IF(G54&lt;&gt;0,IF(D54="BACK",INDEX(Market!$F$5:$F$55,G54,1),INDEX(Market!$H$5:$H$55,G54,1)),0)</f>
        <v>0</v>
      </c>
      <c r="I54">
        <f t="shared" si="1"/>
      </c>
    </row>
    <row r="55" spans="2:9" ht="12.75">
      <c r="B55">
        <f t="shared" si="0"/>
      </c>
      <c r="G55">
        <f>IF(ISERROR(MATCH(A55,Market!$A$5:$A$55,0)),0,MATCH(A55,Market!$A$5:$A$55,0))</f>
        <v>0</v>
      </c>
      <c r="H55">
        <f>IF(G55&lt;&gt;0,IF(D55="BACK",INDEX(Market!$F$5:$F$55,G55,1),INDEX(Market!$H$5:$H$55,G55,1)),0)</f>
        <v>0</v>
      </c>
      <c r="I55">
        <f t="shared" si="1"/>
      </c>
    </row>
    <row r="56" spans="2:9" ht="12.75">
      <c r="B56">
        <f t="shared" si="0"/>
      </c>
      <c r="G56">
        <f>IF(ISERROR(MATCH(A56,Market!$A$5:$A$55,0)),0,MATCH(A56,Market!$A$5:$A$55,0))</f>
        <v>0</v>
      </c>
      <c r="H56">
        <f>IF(G56&lt;&gt;0,IF(D56="BACK",INDEX(Market!$F$5:$F$55,G56,1),INDEX(Market!$H$5:$H$55,G56,1)),0)</f>
        <v>0</v>
      </c>
      <c r="I56">
        <f t="shared" si="1"/>
      </c>
    </row>
    <row r="57" spans="2:9" ht="12.75">
      <c r="B57">
        <f t="shared" si="0"/>
      </c>
      <c r="G57">
        <f>IF(ISERROR(MATCH(A57,Market!$A$5:$A$55,0)),0,MATCH(A57,Market!$A$5:$A$55,0))</f>
        <v>0</v>
      </c>
      <c r="H57">
        <f>IF(G57&lt;&gt;0,IF(D57="BACK",INDEX(Market!$F$5:$F$55,G57,1),INDEX(Market!$H$5:$H$55,G57,1)),0)</f>
        <v>0</v>
      </c>
      <c r="I57">
        <f t="shared" si="1"/>
      </c>
    </row>
    <row r="58" spans="2:9" ht="12.75">
      <c r="B58">
        <f t="shared" si="0"/>
      </c>
      <c r="G58">
        <f>IF(ISERROR(MATCH(A58,Market!$A$5:$A$55,0)),0,MATCH(A58,Market!$A$5:$A$55,0))</f>
        <v>0</v>
      </c>
      <c r="H58">
        <f>IF(G58&lt;&gt;0,IF(D58="BACK",INDEX(Market!$F$5:$F$55,G58,1),INDEX(Market!$H$5:$H$55,G58,1)),0)</f>
        <v>0</v>
      </c>
      <c r="I58">
        <f t="shared" si="1"/>
      </c>
    </row>
    <row r="59" spans="2:9" ht="12.75">
      <c r="B59">
        <f t="shared" si="0"/>
      </c>
      <c r="G59">
        <f>IF(ISERROR(MATCH(A59,Market!$A$5:$A$55,0)),0,MATCH(A59,Market!$A$5:$A$55,0))</f>
        <v>0</v>
      </c>
      <c r="H59">
        <f>IF(G59&lt;&gt;0,IF(D59="BACK",INDEX(Market!$F$5:$F$55,G59,1),INDEX(Market!$H$5:$H$55,G59,1)),0)</f>
        <v>0</v>
      </c>
      <c r="I59">
        <f t="shared" si="1"/>
      </c>
    </row>
    <row r="60" spans="2:9" ht="12.75">
      <c r="B60">
        <f t="shared" si="0"/>
      </c>
      <c r="G60">
        <f>IF(ISERROR(MATCH(A60,Market!$A$5:$A$55,0)),0,MATCH(A60,Market!$A$5:$A$55,0))</f>
        <v>0</v>
      </c>
      <c r="H60">
        <f>IF(G60&lt;&gt;0,IF(D60="BACK",INDEX(Market!$F$5:$F$55,G60,1),INDEX(Market!$H$5:$H$55,G60,1)),0)</f>
        <v>0</v>
      </c>
      <c r="I60">
        <f t="shared" si="1"/>
      </c>
    </row>
    <row r="61" spans="2:9" ht="12.75">
      <c r="B61">
        <f t="shared" si="0"/>
      </c>
      <c r="G61">
        <f>IF(ISERROR(MATCH(A61,Market!$A$5:$A$55,0)),0,MATCH(A61,Market!$A$5:$A$55,0))</f>
        <v>0</v>
      </c>
      <c r="H61">
        <f>IF(G61&lt;&gt;0,IF(D61="BACK",INDEX(Market!$F$5:$F$55,G61,1),INDEX(Market!$H$5:$H$55,G61,1)),0)</f>
        <v>0</v>
      </c>
      <c r="I61">
        <f t="shared" si="1"/>
      </c>
    </row>
    <row r="62" spans="2:9" ht="12.75">
      <c r="B62">
        <f t="shared" si="0"/>
      </c>
      <c r="G62">
        <f>IF(ISERROR(MATCH(A62,Market!$A$5:$A$55,0)),0,MATCH(A62,Market!$A$5:$A$55,0))</f>
        <v>0</v>
      </c>
      <c r="H62">
        <f>IF(G62&lt;&gt;0,IF(D62="BACK",INDEX(Market!$F$5:$F$55,G62,1),INDEX(Market!$H$5:$H$55,G62,1)),0)</f>
        <v>0</v>
      </c>
      <c r="I62">
        <f t="shared" si="1"/>
      </c>
    </row>
    <row r="63" spans="2:9" ht="12.75">
      <c r="B63">
        <f t="shared" si="0"/>
      </c>
      <c r="G63">
        <f>IF(ISERROR(MATCH(A63,Market!$A$5:$A$55,0)),0,MATCH(A63,Market!$A$5:$A$55,0))</f>
        <v>0</v>
      </c>
      <c r="H63">
        <f>IF(G63&lt;&gt;0,IF(D63="BACK",INDEX(Market!$F$5:$F$55,G63,1),INDEX(Market!$H$5:$H$55,G63,1)),0)</f>
        <v>0</v>
      </c>
      <c r="I63">
        <f t="shared" si="1"/>
      </c>
    </row>
    <row r="64" spans="2:9" ht="12.75">
      <c r="B64">
        <f t="shared" si="0"/>
      </c>
      <c r="G64">
        <f>IF(ISERROR(MATCH(A64,Market!$A$5:$A$55,0)),0,MATCH(A64,Market!$A$5:$A$55,0))</f>
        <v>0</v>
      </c>
      <c r="H64">
        <f>IF(G64&lt;&gt;0,IF(D64="BACK",INDEX(Market!$F$5:$F$55,G64,1),INDEX(Market!$H$5:$H$55,G64,1)),0)</f>
        <v>0</v>
      </c>
      <c r="I64">
        <f t="shared" si="1"/>
      </c>
    </row>
    <row r="65" spans="2:9" ht="12.75">
      <c r="B65">
        <f t="shared" si="0"/>
      </c>
      <c r="G65">
        <f>IF(ISERROR(MATCH(A65,Market!$A$5:$A$55,0)),0,MATCH(A65,Market!$A$5:$A$55,0))</f>
        <v>0</v>
      </c>
      <c r="H65">
        <f>IF(G65&lt;&gt;0,IF(D65="BACK",INDEX(Market!$F$5:$F$55,G65,1),INDEX(Market!$H$5:$H$55,G65,1)),0)</f>
        <v>0</v>
      </c>
      <c r="I65">
        <f t="shared" si="1"/>
      </c>
    </row>
    <row r="66" spans="2:9" ht="12.75">
      <c r="B66">
        <f t="shared" si="0"/>
      </c>
      <c r="G66">
        <f>IF(ISERROR(MATCH(A66,Market!$A$5:$A$55,0)),0,MATCH(A66,Market!$A$5:$A$55,0))</f>
        <v>0</v>
      </c>
      <c r="H66">
        <f>IF(G66&lt;&gt;0,IF(D66="BACK",INDEX(Market!$F$5:$F$55,G66,1),INDEX(Market!$H$5:$H$55,G66,1)),0)</f>
        <v>0</v>
      </c>
      <c r="I66">
        <f t="shared" si="1"/>
      </c>
    </row>
    <row r="67" spans="2:9" ht="12.75">
      <c r="B67">
        <f aca="true" t="shared" si="2" ref="B67:B101">IF(AND(J67="",I67&lt;&gt;""),A67,"")</f>
      </c>
      <c r="G67">
        <f>IF(ISERROR(MATCH(A67,Market!$A$5:$A$55,0)),0,MATCH(A67,Market!$A$5:$A$55,0))</f>
        <v>0</v>
      </c>
      <c r="H67">
        <f>IF(G67&lt;&gt;0,IF(D67="BACK",INDEX(Market!$F$5:$F$55,G67,1),INDEX(Market!$H$5:$H$55,G67,1)),0)</f>
        <v>0</v>
      </c>
      <c r="I67">
        <f aca="true" t="shared" si="3" ref="I67:I101">IF(H67&lt;&gt;0,IF(D67="BACK",IF(H67&gt;F67,"",IF(H67&lt;E67,E67,H67)),IF(H67&lt;E67,"",IF(H67&gt;F67,F67,H67))),"")</f>
      </c>
    </row>
    <row r="68" spans="2:9" ht="12.75">
      <c r="B68">
        <f t="shared" si="2"/>
      </c>
      <c r="G68">
        <f>IF(ISERROR(MATCH(A68,Market!$A$5:$A$55,0)),0,MATCH(A68,Market!$A$5:$A$55,0))</f>
        <v>0</v>
      </c>
      <c r="H68">
        <f>IF(G68&lt;&gt;0,IF(D68="BACK",INDEX(Market!$F$5:$F$55,G68,1),INDEX(Market!$H$5:$H$55,G68,1)),0)</f>
        <v>0</v>
      </c>
      <c r="I68">
        <f t="shared" si="3"/>
      </c>
    </row>
    <row r="69" spans="2:9" ht="12.75">
      <c r="B69">
        <f t="shared" si="2"/>
      </c>
      <c r="G69">
        <f>IF(ISERROR(MATCH(A69,Market!$A$5:$A$55,0)),0,MATCH(A69,Market!$A$5:$A$55,0))</f>
        <v>0</v>
      </c>
      <c r="H69">
        <f>IF(G69&lt;&gt;0,IF(D69="BACK",INDEX(Market!$F$5:$F$55,G69,1),INDEX(Market!$H$5:$H$55,G69,1)),0)</f>
        <v>0</v>
      </c>
      <c r="I69">
        <f t="shared" si="3"/>
      </c>
    </row>
    <row r="70" spans="2:9" ht="12.75">
      <c r="B70">
        <f t="shared" si="2"/>
      </c>
      <c r="G70">
        <f>IF(ISERROR(MATCH(A70,Market!$A$5:$A$55,0)),0,MATCH(A70,Market!$A$5:$A$55,0))</f>
        <v>0</v>
      </c>
      <c r="H70">
        <f>IF(G70&lt;&gt;0,IF(D70="BACK",INDEX(Market!$F$5:$F$55,G70,1),INDEX(Market!$H$5:$H$55,G70,1)),0)</f>
        <v>0</v>
      </c>
      <c r="I70">
        <f t="shared" si="3"/>
      </c>
    </row>
    <row r="71" spans="2:9" ht="12.75">
      <c r="B71">
        <f t="shared" si="2"/>
      </c>
      <c r="G71">
        <f>IF(ISERROR(MATCH(A71,Market!$A$5:$A$55,0)),0,MATCH(A71,Market!$A$5:$A$55,0))</f>
        <v>0</v>
      </c>
      <c r="H71">
        <f>IF(G71&lt;&gt;0,IF(D71="BACK",INDEX(Market!$F$5:$F$55,G71,1),INDEX(Market!$H$5:$H$55,G71,1)),0)</f>
        <v>0</v>
      </c>
      <c r="I71">
        <f t="shared" si="3"/>
      </c>
    </row>
    <row r="72" spans="2:9" ht="12.75">
      <c r="B72">
        <f t="shared" si="2"/>
      </c>
      <c r="G72">
        <f>IF(ISERROR(MATCH(A72,Market!$A$5:$A$55,0)),0,MATCH(A72,Market!$A$5:$A$55,0))</f>
        <v>0</v>
      </c>
      <c r="H72">
        <f>IF(G72&lt;&gt;0,IF(D72="BACK",INDEX(Market!$F$5:$F$55,G72,1),INDEX(Market!$H$5:$H$55,G72,1)),0)</f>
        <v>0</v>
      </c>
      <c r="I72">
        <f t="shared" si="3"/>
      </c>
    </row>
    <row r="73" spans="2:9" ht="12.75">
      <c r="B73">
        <f t="shared" si="2"/>
      </c>
      <c r="G73">
        <f>IF(ISERROR(MATCH(A73,Market!$A$5:$A$55,0)),0,MATCH(A73,Market!$A$5:$A$55,0))</f>
        <v>0</v>
      </c>
      <c r="H73">
        <f>IF(G73&lt;&gt;0,IF(D73="BACK",INDEX(Market!$F$5:$F$55,G73,1),INDEX(Market!$H$5:$H$55,G73,1)),0)</f>
        <v>0</v>
      </c>
      <c r="I73">
        <f t="shared" si="3"/>
      </c>
    </row>
    <row r="74" spans="2:9" ht="12.75">
      <c r="B74">
        <f t="shared" si="2"/>
      </c>
      <c r="G74">
        <f>IF(ISERROR(MATCH(A74,Market!$A$5:$A$55,0)),0,MATCH(A74,Market!$A$5:$A$55,0))</f>
        <v>0</v>
      </c>
      <c r="H74">
        <f>IF(G74&lt;&gt;0,IF(D74="BACK",INDEX(Market!$F$5:$F$55,G74,1),INDEX(Market!$H$5:$H$55,G74,1)),0)</f>
        <v>0</v>
      </c>
      <c r="I74">
        <f t="shared" si="3"/>
      </c>
    </row>
    <row r="75" spans="2:9" ht="12.75">
      <c r="B75">
        <f t="shared" si="2"/>
      </c>
      <c r="G75">
        <f>IF(ISERROR(MATCH(A75,Market!$A$5:$A$55,0)),0,MATCH(A75,Market!$A$5:$A$55,0))</f>
        <v>0</v>
      </c>
      <c r="H75">
        <f>IF(G75&lt;&gt;0,IF(D75="BACK",INDEX(Market!$F$5:$F$55,G75,1),INDEX(Market!$H$5:$H$55,G75,1)),0)</f>
        <v>0</v>
      </c>
      <c r="I75">
        <f t="shared" si="3"/>
      </c>
    </row>
    <row r="76" spans="2:9" ht="12.75">
      <c r="B76">
        <f t="shared" si="2"/>
      </c>
      <c r="G76">
        <f>IF(ISERROR(MATCH(A76,Market!$A$5:$A$55,0)),0,MATCH(A76,Market!$A$5:$A$55,0))</f>
        <v>0</v>
      </c>
      <c r="H76">
        <f>IF(G76&lt;&gt;0,IF(D76="BACK",INDEX(Market!$F$5:$F$55,G76,1),INDEX(Market!$H$5:$H$55,G76,1)),0)</f>
        <v>0</v>
      </c>
      <c r="I76">
        <f t="shared" si="3"/>
      </c>
    </row>
    <row r="77" spans="2:9" ht="12.75">
      <c r="B77">
        <f t="shared" si="2"/>
      </c>
      <c r="G77">
        <f>IF(ISERROR(MATCH(A77,Market!$A$5:$A$55,0)),0,MATCH(A77,Market!$A$5:$A$55,0))</f>
        <v>0</v>
      </c>
      <c r="H77">
        <f>IF(G77&lt;&gt;0,IF(D77="BACK",INDEX(Market!$F$5:$F$55,G77,1),INDEX(Market!$H$5:$H$55,G77,1)),0)</f>
        <v>0</v>
      </c>
      <c r="I77">
        <f t="shared" si="3"/>
      </c>
    </row>
    <row r="78" spans="2:9" ht="12.75">
      <c r="B78">
        <f t="shared" si="2"/>
      </c>
      <c r="G78">
        <f>IF(ISERROR(MATCH(A78,Market!$A$5:$A$55,0)),0,MATCH(A78,Market!$A$5:$A$55,0))</f>
        <v>0</v>
      </c>
      <c r="H78">
        <f>IF(G78&lt;&gt;0,IF(D78="BACK",INDEX(Market!$F$5:$F$55,G78,1),INDEX(Market!$H$5:$H$55,G78,1)),0)</f>
        <v>0</v>
      </c>
      <c r="I78">
        <f t="shared" si="3"/>
      </c>
    </row>
    <row r="79" spans="2:9" ht="12.75">
      <c r="B79">
        <f t="shared" si="2"/>
      </c>
      <c r="G79">
        <f>IF(ISERROR(MATCH(A79,Market!$A$5:$A$55,0)),0,MATCH(A79,Market!$A$5:$A$55,0))</f>
        <v>0</v>
      </c>
      <c r="H79">
        <f>IF(G79&lt;&gt;0,IF(D79="BACK",INDEX(Market!$F$5:$F$55,G79,1),INDEX(Market!$H$5:$H$55,G79,1)),0)</f>
        <v>0</v>
      </c>
      <c r="I79">
        <f t="shared" si="3"/>
      </c>
    </row>
    <row r="80" spans="2:9" ht="12.75">
      <c r="B80">
        <f t="shared" si="2"/>
      </c>
      <c r="G80">
        <f>IF(ISERROR(MATCH(A80,Market!$A$5:$A$55,0)),0,MATCH(A80,Market!$A$5:$A$55,0))</f>
        <v>0</v>
      </c>
      <c r="H80">
        <f>IF(G80&lt;&gt;0,IF(D80="BACK",INDEX(Market!$F$5:$F$55,G80,1),INDEX(Market!$H$5:$H$55,G80,1)),0)</f>
        <v>0</v>
      </c>
      <c r="I80">
        <f t="shared" si="3"/>
      </c>
    </row>
    <row r="81" spans="2:9" ht="12.75">
      <c r="B81">
        <f t="shared" si="2"/>
      </c>
      <c r="G81">
        <f>IF(ISERROR(MATCH(A81,Market!$A$5:$A$55,0)),0,MATCH(A81,Market!$A$5:$A$55,0))</f>
        <v>0</v>
      </c>
      <c r="H81">
        <f>IF(G81&lt;&gt;0,IF(D81="BACK",INDEX(Market!$F$5:$F$55,G81,1),INDEX(Market!$H$5:$H$55,G81,1)),0)</f>
        <v>0</v>
      </c>
      <c r="I81">
        <f t="shared" si="3"/>
      </c>
    </row>
    <row r="82" spans="2:9" ht="12.75">
      <c r="B82">
        <f t="shared" si="2"/>
      </c>
      <c r="G82">
        <f>IF(ISERROR(MATCH(A82,Market!$A$5:$A$55,0)),0,MATCH(A82,Market!$A$5:$A$55,0))</f>
        <v>0</v>
      </c>
      <c r="H82">
        <f>IF(G82&lt;&gt;0,IF(D82="BACK",INDEX(Market!$F$5:$F$55,G82,1),INDEX(Market!$H$5:$H$55,G82,1)),0)</f>
        <v>0</v>
      </c>
      <c r="I82">
        <f t="shared" si="3"/>
      </c>
    </row>
    <row r="83" spans="2:9" ht="12.75">
      <c r="B83">
        <f t="shared" si="2"/>
      </c>
      <c r="G83">
        <f>IF(ISERROR(MATCH(A83,Market!$A$5:$A$55,0)),0,MATCH(A83,Market!$A$5:$A$55,0))</f>
        <v>0</v>
      </c>
      <c r="H83">
        <f>IF(G83&lt;&gt;0,IF(D83="BACK",INDEX(Market!$F$5:$F$55,G83,1),INDEX(Market!$H$5:$H$55,G83,1)),0)</f>
        <v>0</v>
      </c>
      <c r="I83">
        <f t="shared" si="3"/>
      </c>
    </row>
    <row r="84" spans="2:9" ht="12.75">
      <c r="B84">
        <f t="shared" si="2"/>
      </c>
      <c r="G84">
        <f>IF(ISERROR(MATCH(A84,Market!$A$5:$A$55,0)),0,MATCH(A84,Market!$A$5:$A$55,0))</f>
        <v>0</v>
      </c>
      <c r="H84">
        <f>IF(G84&lt;&gt;0,IF(D84="BACK",INDEX(Market!$F$5:$F$55,G84,1),INDEX(Market!$H$5:$H$55,G84,1)),0)</f>
        <v>0</v>
      </c>
      <c r="I84">
        <f t="shared" si="3"/>
      </c>
    </row>
    <row r="85" spans="2:9" ht="12.75">
      <c r="B85">
        <f t="shared" si="2"/>
      </c>
      <c r="G85">
        <f>IF(ISERROR(MATCH(A85,Market!$A$5:$A$55,0)),0,MATCH(A85,Market!$A$5:$A$55,0))</f>
        <v>0</v>
      </c>
      <c r="H85">
        <f>IF(G85&lt;&gt;0,IF(D85="BACK",INDEX(Market!$F$5:$F$55,G85,1),INDEX(Market!$H$5:$H$55,G85,1)),0)</f>
        <v>0</v>
      </c>
      <c r="I85">
        <f t="shared" si="3"/>
      </c>
    </row>
    <row r="86" spans="2:9" ht="12.75">
      <c r="B86">
        <f t="shared" si="2"/>
      </c>
      <c r="G86">
        <f>IF(ISERROR(MATCH(A86,Market!$A$5:$A$55,0)),0,MATCH(A86,Market!$A$5:$A$55,0))</f>
        <v>0</v>
      </c>
      <c r="H86">
        <f>IF(G86&lt;&gt;0,IF(D86="BACK",INDEX(Market!$F$5:$F$55,G86,1),INDEX(Market!$H$5:$H$55,G86,1)),0)</f>
        <v>0</v>
      </c>
      <c r="I86">
        <f t="shared" si="3"/>
      </c>
    </row>
    <row r="87" spans="2:9" ht="12.75">
      <c r="B87">
        <f t="shared" si="2"/>
      </c>
      <c r="G87">
        <f>IF(ISERROR(MATCH(A87,Market!$A$5:$A$55,0)),0,MATCH(A87,Market!$A$5:$A$55,0))</f>
        <v>0</v>
      </c>
      <c r="H87">
        <f>IF(G87&lt;&gt;0,IF(D87="BACK",INDEX(Market!$F$5:$F$55,G87,1),INDEX(Market!$H$5:$H$55,G87,1)),0)</f>
        <v>0</v>
      </c>
      <c r="I87">
        <f t="shared" si="3"/>
      </c>
    </row>
    <row r="88" spans="2:9" ht="12.75">
      <c r="B88">
        <f t="shared" si="2"/>
      </c>
      <c r="G88">
        <f>IF(ISERROR(MATCH(A88,Market!$A$5:$A$55,0)),0,MATCH(A88,Market!$A$5:$A$55,0))</f>
        <v>0</v>
      </c>
      <c r="H88">
        <f>IF(G88&lt;&gt;0,IF(D88="BACK",INDEX(Market!$F$5:$F$55,G88,1),INDEX(Market!$H$5:$H$55,G88,1)),0)</f>
        <v>0</v>
      </c>
      <c r="I88">
        <f t="shared" si="3"/>
      </c>
    </row>
    <row r="89" spans="2:9" ht="12.75">
      <c r="B89">
        <f t="shared" si="2"/>
      </c>
      <c r="G89">
        <f>IF(ISERROR(MATCH(A89,Market!$A$5:$A$55,0)),0,MATCH(A89,Market!$A$5:$A$55,0))</f>
        <v>0</v>
      </c>
      <c r="H89">
        <f>IF(G89&lt;&gt;0,IF(D89="BACK",INDEX(Market!$F$5:$F$55,G89,1),INDEX(Market!$H$5:$H$55,G89,1)),0)</f>
        <v>0</v>
      </c>
      <c r="I89">
        <f t="shared" si="3"/>
      </c>
    </row>
    <row r="90" spans="2:9" ht="12.75">
      <c r="B90">
        <f t="shared" si="2"/>
      </c>
      <c r="G90">
        <f>IF(ISERROR(MATCH(A90,Market!$A$5:$A$55,0)),0,MATCH(A90,Market!$A$5:$A$55,0))</f>
        <v>0</v>
      </c>
      <c r="H90">
        <f>IF(G90&lt;&gt;0,IF(D90="BACK",INDEX(Market!$F$5:$F$55,G90,1),INDEX(Market!$H$5:$H$55,G90,1)),0)</f>
        <v>0</v>
      </c>
      <c r="I90">
        <f t="shared" si="3"/>
      </c>
    </row>
    <row r="91" spans="2:9" ht="12.75">
      <c r="B91">
        <f t="shared" si="2"/>
      </c>
      <c r="G91">
        <f>IF(ISERROR(MATCH(A91,Market!$A$5:$A$55,0)),0,MATCH(A91,Market!$A$5:$A$55,0))</f>
        <v>0</v>
      </c>
      <c r="H91">
        <f>IF(G91&lt;&gt;0,IF(D91="BACK",INDEX(Market!$F$5:$F$55,G91,1),INDEX(Market!$H$5:$H$55,G91,1)),0)</f>
        <v>0</v>
      </c>
      <c r="I91">
        <f t="shared" si="3"/>
      </c>
    </row>
    <row r="92" spans="2:9" ht="12.75">
      <c r="B92">
        <f t="shared" si="2"/>
      </c>
      <c r="G92">
        <f>IF(ISERROR(MATCH(A92,Market!$A$5:$A$55,0)),0,MATCH(A92,Market!$A$5:$A$55,0))</f>
        <v>0</v>
      </c>
      <c r="H92">
        <f>IF(G92&lt;&gt;0,IF(D92="BACK",INDEX(Market!$F$5:$F$55,G92,1),INDEX(Market!$H$5:$H$55,G92,1)),0)</f>
        <v>0</v>
      </c>
      <c r="I92">
        <f t="shared" si="3"/>
      </c>
    </row>
    <row r="93" spans="2:9" ht="12.75">
      <c r="B93">
        <f t="shared" si="2"/>
      </c>
      <c r="G93">
        <f>IF(ISERROR(MATCH(A93,Market!$A$5:$A$55,0)),0,MATCH(A93,Market!$A$5:$A$55,0))</f>
        <v>0</v>
      </c>
      <c r="H93">
        <f>IF(G93&lt;&gt;0,IF(D93="BACK",INDEX(Market!$F$5:$F$55,G93,1),INDEX(Market!$H$5:$H$55,G93,1)),0)</f>
        <v>0</v>
      </c>
      <c r="I93">
        <f t="shared" si="3"/>
      </c>
    </row>
    <row r="94" spans="2:9" ht="12.75">
      <c r="B94">
        <f t="shared" si="2"/>
      </c>
      <c r="G94">
        <f>IF(ISERROR(MATCH(A94,Market!$A$5:$A$55,0)),0,MATCH(A94,Market!$A$5:$A$55,0))</f>
        <v>0</v>
      </c>
      <c r="H94">
        <f>IF(G94&lt;&gt;0,IF(D94="BACK",INDEX(Market!$F$5:$F$55,G94,1),INDEX(Market!$H$5:$H$55,G94,1)),0)</f>
        <v>0</v>
      </c>
      <c r="I94">
        <f t="shared" si="3"/>
      </c>
    </row>
    <row r="95" spans="2:9" ht="12.75">
      <c r="B95">
        <f t="shared" si="2"/>
      </c>
      <c r="G95">
        <f>IF(ISERROR(MATCH(A95,Market!$A$5:$A$55,0)),0,MATCH(A95,Market!$A$5:$A$55,0))</f>
        <v>0</v>
      </c>
      <c r="H95">
        <f>IF(G95&lt;&gt;0,IF(D95="BACK",INDEX(Market!$F$5:$F$55,G95,1),INDEX(Market!$H$5:$H$55,G95,1)),0)</f>
        <v>0</v>
      </c>
      <c r="I95">
        <f t="shared" si="3"/>
      </c>
    </row>
    <row r="96" spans="2:9" ht="12.75">
      <c r="B96">
        <f t="shared" si="2"/>
      </c>
      <c r="G96">
        <f>IF(ISERROR(MATCH(A96,Market!$A$5:$A$55,0)),0,MATCH(A96,Market!$A$5:$A$55,0))</f>
        <v>0</v>
      </c>
      <c r="H96">
        <f>IF(G96&lt;&gt;0,IF(D96="BACK",INDEX(Market!$F$5:$F$55,G96,1),INDEX(Market!$H$5:$H$55,G96,1)),0)</f>
        <v>0</v>
      </c>
      <c r="I96">
        <f t="shared" si="3"/>
      </c>
    </row>
    <row r="97" spans="2:9" ht="12.75">
      <c r="B97">
        <f t="shared" si="2"/>
      </c>
      <c r="G97">
        <f>IF(ISERROR(MATCH(A97,Market!$A$5:$A$55,0)),0,MATCH(A97,Market!$A$5:$A$55,0))</f>
        <v>0</v>
      </c>
      <c r="H97">
        <f>IF(G97&lt;&gt;0,IF(D97="BACK",INDEX(Market!$F$5:$F$55,G97,1),INDEX(Market!$H$5:$H$55,G97,1)),0)</f>
        <v>0</v>
      </c>
      <c r="I97">
        <f t="shared" si="3"/>
      </c>
    </row>
    <row r="98" spans="2:9" ht="12.75">
      <c r="B98">
        <f t="shared" si="2"/>
      </c>
      <c r="G98">
        <f>IF(ISERROR(MATCH(A98,Market!$A$5:$A$55,0)),0,MATCH(A98,Market!$A$5:$A$55,0))</f>
        <v>0</v>
      </c>
      <c r="H98">
        <f>IF(G98&lt;&gt;0,IF(D98="BACK",INDEX(Market!$F$5:$F$55,G98,1),INDEX(Market!$H$5:$H$55,G98,1)),0)</f>
        <v>0</v>
      </c>
      <c r="I98">
        <f t="shared" si="3"/>
      </c>
    </row>
    <row r="99" spans="2:9" ht="12.75">
      <c r="B99">
        <f t="shared" si="2"/>
      </c>
      <c r="G99">
        <f>IF(ISERROR(MATCH(A99,Market!$A$5:$A$55,0)),0,MATCH(A99,Market!$A$5:$A$55,0))</f>
        <v>0</v>
      </c>
      <c r="H99">
        <f>IF(G99&lt;&gt;0,IF(D99="BACK",INDEX(Market!$F$5:$F$55,G99,1),INDEX(Market!$H$5:$H$55,G99,1)),0)</f>
        <v>0</v>
      </c>
      <c r="I99">
        <f t="shared" si="3"/>
      </c>
    </row>
    <row r="100" spans="2:9" ht="12.75">
      <c r="B100">
        <f t="shared" si="2"/>
      </c>
      <c r="G100">
        <f>IF(ISERROR(MATCH(A100,Market!$A$5:$A$55,0)),0,MATCH(A100,Market!$A$5:$A$55,0))</f>
        <v>0</v>
      </c>
      <c r="H100">
        <f>IF(G100&lt;&gt;0,IF(D100="BACK",INDEX(Market!$F$5:$F$55,G100,1),INDEX(Market!$H$5:$H$55,G100,1)),0)</f>
        <v>0</v>
      </c>
      <c r="I100">
        <f t="shared" si="3"/>
      </c>
    </row>
    <row r="101" spans="2:9" ht="12.75">
      <c r="B101">
        <f t="shared" si="2"/>
      </c>
      <c r="G101">
        <f>IF(ISERROR(MATCH(A101,Market!$A$5:$A$55,0)),0,MATCH(A101,Market!$A$5:$A$55,0))</f>
        <v>0</v>
      </c>
      <c r="H101">
        <f>IF(G101&lt;&gt;0,IF(D101="BACK",INDEX(Market!$F$5:$F$55,G101,1),INDEX(Market!$H$5:$H$55,G101,1)),0)</f>
        <v>0</v>
      </c>
      <c r="I101">
        <f t="shared" si="3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Russell</dc:creator>
  <cp:keywords/>
  <dc:description/>
  <cp:lastModifiedBy>GaryRussell</cp:lastModifiedBy>
  <dcterms:created xsi:type="dcterms:W3CDTF">2007-07-27T06:02:29Z</dcterms:created>
  <dcterms:modified xsi:type="dcterms:W3CDTF">2011-06-11T05:43:32Z</dcterms:modified>
  <cp:category/>
  <cp:version/>
  <cp:contentType/>
  <cp:contentStatus/>
</cp:coreProperties>
</file>