
<file path=[Content_Types].xml><?xml version="1.0" encoding="utf-8"?>
<Types xmlns="http://schemas.openxmlformats.org/package/2006/content-types">
  <Default Extension="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 codeName="{8C4F1C90-05EB-6A55-5F09-09C24B55AC0B}"/>
  <workbookPr codeName="ThisWorkbook" defaultThemeVersion="124226"/>
  <bookViews>
    <workbookView xWindow="480" yWindow="75" windowWidth="18195" windowHeight="11820" tabRatio="785"/>
  </bookViews>
  <sheets>
    <sheet name="Sheet1" sheetId="1" r:id="rId1"/>
    <sheet name="MyBets" sheetId="2" r:id="rId2"/>
  </sheets>
  <calcPr calcId="145621"/>
</workbook>
</file>

<file path=xl/calcChain.xml><?xml version="1.0" encoding="utf-8"?>
<calcChain xmlns="http://schemas.openxmlformats.org/spreadsheetml/2006/main">
  <c r="AH6" i="1" l="1"/>
  <c r="AI6" i="1"/>
  <c r="AH7" i="1"/>
  <c r="AI7" i="1"/>
  <c r="AH8" i="1"/>
  <c r="AI8" i="1"/>
  <c r="AJ8" i="1" s="1"/>
  <c r="AH9" i="1"/>
  <c r="AI9" i="1"/>
  <c r="AH10" i="1"/>
  <c r="AI10" i="1"/>
  <c r="AH11" i="1"/>
  <c r="AI11" i="1"/>
  <c r="AH12" i="1"/>
  <c r="AI12" i="1"/>
  <c r="AH13" i="1"/>
  <c r="AI13" i="1"/>
  <c r="AH14" i="1"/>
  <c r="AI14" i="1"/>
  <c r="AH15" i="1"/>
  <c r="AI15" i="1"/>
  <c r="AO15" i="1"/>
  <c r="AH16" i="1"/>
  <c r="AI16" i="1"/>
  <c r="AO16" i="1"/>
  <c r="AH17" i="1"/>
  <c r="AI17" i="1"/>
  <c r="AO17" i="1"/>
  <c r="AH18" i="1"/>
  <c r="AI18" i="1"/>
  <c r="AO18" i="1"/>
  <c r="AH19" i="1"/>
  <c r="AI19" i="1"/>
  <c r="AO19" i="1"/>
  <c r="AH20" i="1"/>
  <c r="AI20" i="1"/>
  <c r="AO20" i="1"/>
  <c r="AH21" i="1"/>
  <c r="AI21" i="1"/>
  <c r="AO21" i="1"/>
  <c r="AH22" i="1"/>
  <c r="AI22" i="1"/>
  <c r="AO22" i="1"/>
  <c r="AH23" i="1"/>
  <c r="AI23" i="1"/>
  <c r="AO23" i="1"/>
  <c r="AH24" i="1"/>
  <c r="AI24" i="1"/>
  <c r="AO24" i="1"/>
  <c r="AH25" i="1"/>
  <c r="AI25" i="1"/>
  <c r="AO25" i="1"/>
  <c r="AH26" i="1"/>
  <c r="AI26" i="1"/>
  <c r="AK26" i="1" s="1"/>
  <c r="AO26" i="1"/>
  <c r="AH27" i="1"/>
  <c r="AI27" i="1"/>
  <c r="AO27" i="1"/>
  <c r="AH28" i="1"/>
  <c r="AI28" i="1"/>
  <c r="AO28" i="1"/>
  <c r="AH29" i="1"/>
  <c r="AI29" i="1"/>
  <c r="AO29" i="1"/>
  <c r="AH30" i="1"/>
  <c r="AI30" i="1"/>
  <c r="AO30" i="1"/>
  <c r="AH31" i="1"/>
  <c r="AI31" i="1"/>
  <c r="AO31" i="1"/>
  <c r="AH32" i="1"/>
  <c r="AI32" i="1"/>
  <c r="AO32" i="1"/>
  <c r="AH33" i="1"/>
  <c r="AI33" i="1"/>
  <c r="AO33" i="1"/>
  <c r="AH34" i="1"/>
  <c r="AI34" i="1"/>
  <c r="AO34" i="1"/>
  <c r="AH35" i="1"/>
  <c r="AI35" i="1"/>
  <c r="AO35" i="1"/>
  <c r="AH36" i="1"/>
  <c r="AI36" i="1"/>
  <c r="AO36" i="1"/>
  <c r="AH37" i="1"/>
  <c r="AI37" i="1"/>
  <c r="AO37" i="1"/>
  <c r="AH38" i="1"/>
  <c r="AI38" i="1"/>
  <c r="AO38" i="1"/>
  <c r="AH39" i="1"/>
  <c r="AI39" i="1"/>
  <c r="AO39" i="1"/>
  <c r="AH40" i="1"/>
  <c r="AI40" i="1"/>
  <c r="AO40" i="1"/>
  <c r="AH41" i="1"/>
  <c r="AI41" i="1"/>
  <c r="AO41" i="1"/>
  <c r="AH42" i="1"/>
  <c r="AI42" i="1"/>
  <c r="AO42" i="1"/>
  <c r="AH43" i="1"/>
  <c r="AI43" i="1"/>
  <c r="AO43" i="1"/>
  <c r="AH44" i="1"/>
  <c r="AI44" i="1"/>
  <c r="AO44" i="1"/>
  <c r="AH45" i="1"/>
  <c r="AI45" i="1"/>
  <c r="AO45" i="1"/>
  <c r="AH46" i="1"/>
  <c r="AI46" i="1"/>
  <c r="AO46" i="1"/>
  <c r="AH47" i="1"/>
  <c r="AI47" i="1"/>
  <c r="AO47" i="1"/>
  <c r="AH48" i="1"/>
  <c r="AI48" i="1"/>
  <c r="AO48" i="1"/>
  <c r="AH49" i="1"/>
  <c r="AI49" i="1"/>
  <c r="AO49" i="1"/>
  <c r="AH50" i="1"/>
  <c r="AI50" i="1"/>
  <c r="AJ50" i="1" s="1"/>
  <c r="AO50" i="1"/>
  <c r="AH51" i="1"/>
  <c r="AI51" i="1"/>
  <c r="AO51" i="1"/>
  <c r="AH52" i="1"/>
  <c r="AI52" i="1"/>
  <c r="AO52" i="1"/>
  <c r="AH53" i="1"/>
  <c r="AI53" i="1"/>
  <c r="AO53" i="1"/>
  <c r="AH54" i="1"/>
  <c r="AI54" i="1"/>
  <c r="AO54" i="1"/>
  <c r="AH55" i="1"/>
  <c r="AI55" i="1"/>
  <c r="AO55" i="1"/>
  <c r="AI5" i="1"/>
  <c r="AH5" i="1"/>
  <c r="AJ13" i="1" l="1"/>
  <c r="AJ10" i="1"/>
  <c r="AJ9" i="1"/>
  <c r="AK8" i="1"/>
  <c r="AL8" i="1" s="1"/>
  <c r="AK54" i="1"/>
  <c r="AJ49" i="1"/>
  <c r="AK21" i="1"/>
  <c r="AL21" i="1" s="1"/>
  <c r="AJ19" i="1"/>
  <c r="AJ17" i="1"/>
  <c r="AJ15" i="1"/>
  <c r="AJ52" i="1"/>
  <c r="AK50" i="1"/>
  <c r="AL50" i="1" s="1"/>
  <c r="AJ47" i="1"/>
  <c r="AJ45" i="1"/>
  <c r="AJ43" i="1"/>
  <c r="AJ41" i="1"/>
  <c r="AJ39" i="1"/>
  <c r="AJ37" i="1"/>
  <c r="AJ35" i="1"/>
  <c r="AK25" i="1"/>
  <c r="AL25" i="1" s="1"/>
  <c r="AJ22" i="1"/>
  <c r="AK20" i="1"/>
  <c r="AJ18" i="1"/>
  <c r="AJ16" i="1"/>
  <c r="AJ12" i="1"/>
  <c r="AK10" i="1"/>
  <c r="AL10" i="1" s="1"/>
  <c r="AJ7" i="1"/>
  <c r="AJ54" i="1"/>
  <c r="AK52" i="1"/>
  <c r="AL52" i="1" s="1"/>
  <c r="AJ26" i="1"/>
  <c r="AJ21" i="1"/>
  <c r="AK18" i="1"/>
  <c r="AK16" i="1"/>
  <c r="AK11" i="1"/>
  <c r="AK9" i="1"/>
  <c r="AK7" i="1"/>
  <c r="AK6" i="1"/>
  <c r="AL6" i="1" s="1"/>
  <c r="AJ6" i="1"/>
  <c r="AJ11" i="1"/>
  <c r="AK55" i="1"/>
  <c r="AL55" i="1" s="1"/>
  <c r="AK53" i="1"/>
  <c r="AL53" i="1" s="1"/>
  <c r="AK51" i="1"/>
  <c r="AJ34" i="1"/>
  <c r="AJ32" i="1"/>
  <c r="AJ30" i="1"/>
  <c r="AJ28" i="1"/>
  <c r="AL26" i="1"/>
  <c r="AJ25" i="1"/>
  <c r="AJ23" i="1"/>
  <c r="AJ20" i="1"/>
  <c r="AK19" i="1"/>
  <c r="AL19" i="1" s="1"/>
  <c r="AL18" i="1"/>
  <c r="AK17" i="1"/>
  <c r="AL17" i="1" s="1"/>
  <c r="AL16" i="1"/>
  <c r="AK15" i="1"/>
  <c r="AL15" i="1" s="1"/>
  <c r="AK13" i="1"/>
  <c r="AL13" i="1" s="1"/>
  <c r="AK12" i="1"/>
  <c r="AL12" i="1" s="1"/>
  <c r="AL11" i="1"/>
  <c r="AL9" i="1"/>
  <c r="AL7" i="1"/>
  <c r="AJ55" i="1"/>
  <c r="AJ53" i="1"/>
  <c r="AJ51" i="1"/>
  <c r="AL54" i="1"/>
  <c r="AK49" i="1"/>
  <c r="AL49" i="1" s="1"/>
  <c r="AL51" i="1"/>
  <c r="AK48" i="1"/>
  <c r="AL48" i="1" s="1"/>
  <c r="AJ48" i="1"/>
  <c r="AK46" i="1"/>
  <c r="AL46" i="1" s="1"/>
  <c r="AJ46" i="1"/>
  <c r="AK44" i="1"/>
  <c r="AL44" i="1" s="1"/>
  <c r="AJ44" i="1"/>
  <c r="AK42" i="1"/>
  <c r="AL42" i="1" s="1"/>
  <c r="AJ42" i="1"/>
  <c r="AK40" i="1"/>
  <c r="AL40" i="1" s="1"/>
  <c r="AJ40" i="1"/>
  <c r="AK38" i="1"/>
  <c r="AL38" i="1" s="1"/>
  <c r="AJ38" i="1"/>
  <c r="AK36" i="1"/>
  <c r="AL36" i="1" s="1"/>
  <c r="AJ36" i="1"/>
  <c r="AK33" i="1"/>
  <c r="AL33" i="1" s="1"/>
  <c r="AJ33" i="1"/>
  <c r="AK31" i="1"/>
  <c r="AL31" i="1" s="1"/>
  <c r="AJ31" i="1"/>
  <c r="AK29" i="1"/>
  <c r="AL29" i="1" s="1"/>
  <c r="AJ29" i="1"/>
  <c r="AK27" i="1"/>
  <c r="AL27" i="1" s="1"/>
  <c r="AJ27" i="1"/>
  <c r="AK24" i="1"/>
  <c r="AL24" i="1" s="1"/>
  <c r="AJ24" i="1"/>
  <c r="AK14" i="1"/>
  <c r="AL14" i="1" s="1"/>
  <c r="AJ14" i="1"/>
  <c r="AL20" i="1"/>
  <c r="AK47" i="1"/>
  <c r="AL47" i="1" s="1"/>
  <c r="AK45" i="1"/>
  <c r="AL45" i="1" s="1"/>
  <c r="AK43" i="1"/>
  <c r="AL43" i="1" s="1"/>
  <c r="AK41" i="1"/>
  <c r="AL41" i="1" s="1"/>
  <c r="AK39" i="1"/>
  <c r="AL39" i="1" s="1"/>
  <c r="AK37" i="1"/>
  <c r="AL37" i="1" s="1"/>
  <c r="AK35" i="1"/>
  <c r="AL35" i="1" s="1"/>
  <c r="AK34" i="1"/>
  <c r="AL34" i="1" s="1"/>
  <c r="AK32" i="1"/>
  <c r="AL32" i="1" s="1"/>
  <c r="AK30" i="1"/>
  <c r="AL30" i="1" s="1"/>
  <c r="AK28" i="1"/>
  <c r="AL28" i="1" s="1"/>
  <c r="AK23" i="1"/>
  <c r="AL23" i="1" s="1"/>
  <c r="AK22" i="1"/>
  <c r="AL22" i="1" s="1"/>
  <c r="AK5" i="1"/>
  <c r="AL5" i="1" s="1"/>
  <c r="AJ5" i="1"/>
  <c r="AO11" i="1" l="1"/>
  <c r="AO8" i="1"/>
  <c r="AO10" i="1"/>
  <c r="AO7" i="1"/>
  <c r="AO14" i="1"/>
  <c r="AO12" i="1"/>
  <c r="AO6" i="1"/>
  <c r="AO9" i="1"/>
  <c r="AO13" i="1"/>
  <c r="AO5" i="1"/>
</calcChain>
</file>

<file path=xl/sharedStrings.xml><?xml version="1.0" encoding="utf-8"?>
<sst xmlns="http://schemas.openxmlformats.org/spreadsheetml/2006/main" count="66" uniqueCount="55">
  <si>
    <t>Sthl 21st Apr - 17:50 3m Hunt Chs</t>
  </si>
  <si>
    <t>Horse Racing\GB\Sthl 21st Apr</t>
  </si>
  <si>
    <t>Last updated:</t>
  </si>
  <si>
    <t>Not In Play</t>
  </si>
  <si>
    <t>Balance:</t>
  </si>
  <si>
    <t>Exposure:</t>
  </si>
  <si>
    <t>Trans:</t>
  </si>
  <si>
    <t>Refresh rate:</t>
  </si>
  <si>
    <t>Total matched:</t>
  </si>
  <si>
    <t>Winners</t>
  </si>
  <si>
    <t>NR</t>
  </si>
  <si>
    <t>Turn IP</t>
  </si>
  <si>
    <t>Y</t>
  </si>
  <si>
    <t>IR Delay</t>
  </si>
  <si>
    <t>Market id</t>
  </si>
  <si>
    <t>Comm:</t>
  </si>
  <si>
    <t>Selection name</t>
  </si>
  <si>
    <t>Back Odds 3</t>
  </si>
  <si>
    <t>Back Odds 2</t>
  </si>
  <si>
    <t>Back Odds 1</t>
  </si>
  <si>
    <t>Lay Odds 1</t>
  </si>
  <si>
    <t>Lay Odds 2</t>
  </si>
  <si>
    <t>Lay Odds 3</t>
  </si>
  <si>
    <t>Reduction factor</t>
  </si>
  <si>
    <t>Last price matched</t>
  </si>
  <si>
    <t>Total amount matched</t>
  </si>
  <si>
    <t>Trigger</t>
  </si>
  <si>
    <t>Odds</t>
  </si>
  <si>
    <t>Stake</t>
  </si>
  <si>
    <t>Bet ref</t>
  </si>
  <si>
    <t>Bet time</t>
  </si>
  <si>
    <t>Avg matched odds</t>
  </si>
  <si>
    <t>Matched stake</t>
  </si>
  <si>
    <t>Profit / Loss</t>
  </si>
  <si>
    <t>Green up bet</t>
  </si>
  <si>
    <t>Greened up P&amp;L</t>
  </si>
  <si>
    <t>Coolefind</t>
  </si>
  <si>
    <t>Line Ball</t>
  </si>
  <si>
    <t>Kadount</t>
  </si>
  <si>
    <t>Billyvoddan</t>
  </si>
  <si>
    <t>Inaro</t>
  </si>
  <si>
    <t>Scotland Yard</t>
  </si>
  <si>
    <t>Took My Eye</t>
  </si>
  <si>
    <t>Cash In Hand</t>
  </si>
  <si>
    <t>Prelude Destruval</t>
  </si>
  <si>
    <t>Media Man</t>
  </si>
  <si>
    <t>Ref</t>
  </si>
  <si>
    <t>Selection</t>
  </si>
  <si>
    <t>Matched</t>
  </si>
  <si>
    <t>Type</t>
  </si>
  <si>
    <t>F</t>
  </si>
  <si>
    <t>B</t>
  </si>
  <si>
    <t>IfWin</t>
  </si>
  <si>
    <t>IfLose</t>
  </si>
  <si>
    <t>EXCEL FORMULA GREENUP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</si>
</sst>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7" formatCode="&quot;£&quot;#,##0.00;\-&quot;£&quot;#,##0.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7" fontId="0" fillId="0" borderId="0" xfId="0" applyNumberFormat="1"/>
    <xf numFmtId="2" fontId="0" fillId="0" borderId="0" xfId="0" applyNumberFormat="1"/>
    <xf numFmtId="0" fontId="0" fillId="2" borderId="0" xfId="0" applyFill="1"/>
    <xf numFmtId="0" fontId="0" fillId="0" borderId="0" xfId="0" applyFill="1"/>
    <xf numFmtId="7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0</xdr:colOff>
      <xdr:row>4</xdr:row>
      <xdr:rowOff>0</xdr:rowOff>
    </xdr:from>
    <xdr:to>
      <xdr:col>33</xdr:col>
      <xdr:colOff>0</xdr:colOff>
      <xdr:row>7</xdr:row>
      <xdr:rowOff>0</xdr:rowOff>
    </xdr:to>
    <xdr:sp macro="[0]!GreenSheet1_Click" textlink="">
      <xdr:nvSpPr>
        <xdr:cNvPr id="2" name="GreenSheet1"/>
        <xdr:cNvSpPr/>
      </xdr:nvSpPr>
      <xdr:spPr>
        <a:xfrm>
          <a:off x="19847719" y="762000"/>
          <a:ext cx="857250" cy="571500"/>
        </a:xfrm>
        <a:prstGeom prst="roundRect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600" b="1"/>
            <a:t>GREEN</a:t>
          </a:r>
        </a:p>
      </xdr:txBody>
    </xdr:sp>
    <xdr:clientData/>
  </xdr:twoCellAnchor>
  <xdr:twoCellAnchor>
    <xdr:from>
      <xdr:col>32</xdr:col>
      <xdr:colOff>2381</xdr:colOff>
      <xdr:row>1</xdr:row>
      <xdr:rowOff>0</xdr:rowOff>
    </xdr:from>
    <xdr:to>
      <xdr:col>33</xdr:col>
      <xdr:colOff>0</xdr:colOff>
      <xdr:row>4</xdr:row>
      <xdr:rowOff>0</xdr:rowOff>
    </xdr:to>
    <xdr:sp macro="[0]!CANCELALL_Click" textlink="">
      <xdr:nvSpPr>
        <xdr:cNvPr id="3" name="CANCELALL"/>
        <xdr:cNvSpPr/>
      </xdr:nvSpPr>
      <xdr:spPr>
        <a:xfrm>
          <a:off x="19850100" y="190500"/>
          <a:ext cx="854869" cy="571500"/>
        </a:xfrm>
        <a:prstGeom prst="round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800" b="1"/>
            <a:t>CANCEL</a:t>
          </a:r>
          <a:r>
            <a:rPr lang="en-GB" sz="800" b="1" baseline="0"/>
            <a:t> UNMATCHED</a:t>
          </a:r>
        </a:p>
        <a:p>
          <a:pPr algn="ctr"/>
          <a:r>
            <a:rPr lang="en-GB" sz="800" b="1" baseline="0"/>
            <a:t>BETS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O55"/>
  <sheetViews>
    <sheetView tabSelected="1" topLeftCell="J1" zoomScale="80" zoomScaleNormal="80" workbookViewId="0">
      <selection activeCell="W2" sqref="W2"/>
    </sheetView>
  </sheetViews>
  <sheetFormatPr defaultRowHeight="15" x14ac:dyDescent="0.25"/>
  <cols>
    <col min="25" max="28" width="5.42578125" style="4" customWidth="1"/>
    <col min="29" max="32" width="5.42578125" customWidth="1"/>
    <col min="33" max="33" width="12.85546875" customWidth="1"/>
    <col min="36" max="36" width="13.85546875" customWidth="1"/>
    <col min="41" max="41" width="15" customWidth="1"/>
  </cols>
  <sheetData>
    <row r="1" spans="1:41" x14ac:dyDescent="0.25">
      <c r="A1" t="s">
        <v>0</v>
      </c>
      <c r="F1" t="s">
        <v>1</v>
      </c>
    </row>
    <row r="2" spans="1:41" x14ac:dyDescent="0.25">
      <c r="A2" t="s">
        <v>2</v>
      </c>
      <c r="B2">
        <v>40289.721210960648</v>
      </c>
      <c r="C2">
        <v>0.72120370370370368</v>
      </c>
      <c r="D2">
        <v>2.1851851851851848E-2</v>
      </c>
      <c r="E2" t="s">
        <v>3</v>
      </c>
      <c r="H2" t="s">
        <v>4</v>
      </c>
      <c r="I2">
        <v>23.73</v>
      </c>
      <c r="K2" t="s">
        <v>5</v>
      </c>
      <c r="L2">
        <v>-0.11</v>
      </c>
      <c r="M2" t="s">
        <v>6</v>
      </c>
      <c r="N2">
        <v>0</v>
      </c>
      <c r="P2" t="s">
        <v>7</v>
      </c>
    </row>
    <row r="3" spans="1:41" x14ac:dyDescent="0.25">
      <c r="A3" t="s">
        <v>8</v>
      </c>
      <c r="B3">
        <v>11524.62</v>
      </c>
      <c r="D3" t="s">
        <v>9</v>
      </c>
      <c r="E3">
        <v>1</v>
      </c>
      <c r="F3" t="s">
        <v>10</v>
      </c>
      <c r="G3">
        <v>0</v>
      </c>
      <c r="H3" t="s">
        <v>11</v>
      </c>
      <c r="I3" t="s">
        <v>12</v>
      </c>
      <c r="K3" t="s">
        <v>13</v>
      </c>
      <c r="L3">
        <v>0</v>
      </c>
      <c r="M3" t="s">
        <v>14</v>
      </c>
      <c r="N3">
        <v>101342387</v>
      </c>
      <c r="O3" t="s">
        <v>15</v>
      </c>
      <c r="P3">
        <v>5</v>
      </c>
      <c r="AH3" s="3" t="s">
        <v>54</v>
      </c>
      <c r="AI3" s="3"/>
      <c r="AJ3" s="3"/>
      <c r="AK3" s="3"/>
      <c r="AL3" s="3"/>
      <c r="AM3" s="3"/>
      <c r="AN3" s="3"/>
      <c r="AO3" s="3"/>
    </row>
    <row r="4" spans="1:41" x14ac:dyDescent="0.25">
      <c r="A4" t="s">
        <v>16</v>
      </c>
      <c r="B4" t="s">
        <v>17</v>
      </c>
      <c r="D4" t="s">
        <v>18</v>
      </c>
      <c r="F4" t="s">
        <v>19</v>
      </c>
      <c r="H4" t="s">
        <v>20</v>
      </c>
      <c r="J4" t="s">
        <v>21</v>
      </c>
      <c r="L4" t="s">
        <v>22</v>
      </c>
      <c r="N4" t="s">
        <v>23</v>
      </c>
      <c r="O4" t="s">
        <v>24</v>
      </c>
      <c r="P4" t="s">
        <v>25</v>
      </c>
      <c r="Q4" t="s">
        <v>26</v>
      </c>
      <c r="R4" t="s">
        <v>27</v>
      </c>
      <c r="S4" t="s">
        <v>28</v>
      </c>
      <c r="T4" t="s">
        <v>29</v>
      </c>
      <c r="U4" t="s">
        <v>30</v>
      </c>
      <c r="V4" t="s">
        <v>31</v>
      </c>
      <c r="W4" t="s">
        <v>32</v>
      </c>
      <c r="X4" t="s">
        <v>33</v>
      </c>
      <c r="AH4" t="s">
        <v>52</v>
      </c>
      <c r="AI4" t="s">
        <v>53</v>
      </c>
      <c r="AJ4" t="s">
        <v>34</v>
      </c>
      <c r="AK4" t="s">
        <v>27</v>
      </c>
      <c r="AL4" t="s">
        <v>28</v>
      </c>
      <c r="AO4" t="s">
        <v>35</v>
      </c>
    </row>
    <row r="5" spans="1:41" x14ac:dyDescent="0.25">
      <c r="A5" t="s">
        <v>36</v>
      </c>
      <c r="B5">
        <v>3.45</v>
      </c>
      <c r="C5">
        <v>82</v>
      </c>
      <c r="D5">
        <v>3.5</v>
      </c>
      <c r="E5">
        <v>71</v>
      </c>
      <c r="F5">
        <v>3.55</v>
      </c>
      <c r="G5">
        <v>5</v>
      </c>
      <c r="H5">
        <v>3.75</v>
      </c>
      <c r="I5">
        <v>13</v>
      </c>
      <c r="J5">
        <v>3.8</v>
      </c>
      <c r="K5">
        <v>216</v>
      </c>
      <c r="L5">
        <v>3.9</v>
      </c>
      <c r="M5">
        <v>111</v>
      </c>
      <c r="N5">
        <v>27.8</v>
      </c>
      <c r="O5">
        <v>3.65</v>
      </c>
      <c r="P5">
        <v>6849.28</v>
      </c>
      <c r="X5">
        <v>115</v>
      </c>
      <c r="Z5" s="5"/>
      <c r="AA5" s="5"/>
      <c r="AB5" s="5"/>
      <c r="AE5" s="1"/>
      <c r="AF5" s="1"/>
      <c r="AH5">
        <f>IF(A5="","",(SUMIFS(MyBets!C:C,MyBets!B:B,A5,MyBets!F:F,"B",MyBets!E:E,"F")*IFERROR(AVERAGEIFS(MyBets!D:D,MyBets!B:B,A5,MyBets!F:F,"B",MyBets!E:E,"F")-1,0)-(SUMIFS(MyBets!C:C,MyBets!B:B,A5,MyBets!F:F,"L",MyBets!E:E,"F")*IFERROR(AVERAGEIFS(MyBets!D:D,MyBets!B:B,A5,MyBets!F:F,"L",MyBets!E:E,"F")-1,0))))</f>
        <v>120</v>
      </c>
      <c r="AI5">
        <f>IF(A5="","",SUMIFS(MyBets!C:C,MyBets!B:B,A5,MyBets!F:F,"L",MyBets!E:E,"F")-SUMIFS(MyBets!C:C,MyBets!B:B,A5,MyBets!F:F,"B",MyBets!E:E,"F"))</f>
        <v>-20</v>
      </c>
      <c r="AJ5" t="str">
        <f>IF(AH5=AI5,"",IF(AH5&gt;AI5,"LAY","BACK"))</f>
        <v>LAY</v>
      </c>
      <c r="AK5">
        <f t="shared" ref="AK5:AK36" si="0">IF(AH5=AI5,"",IF(AH5&gt;AI5,IF(H5=0,0,H5),IF(F5=0,0,F5)))</f>
        <v>3.75</v>
      </c>
      <c r="AL5" s="2">
        <f t="shared" ref="AL5:AL36" si="1">IF(OR(AH5=AI5,AK5=0),"",IF(AH5&gt;AI5,(AH5-AI5)/AK5,(AI5-AH5)/AK5))</f>
        <v>37.333333333333336</v>
      </c>
      <c r="AO5" s="2">
        <f t="shared" ref="AO5:AO36" si="2">IF(A5="","",X5+SUMIF($AJ$5:$AJ$55,"LAY",$AL$5:$AL$55)-SUMIF($AJ$5:$AJ$55,"BACK",$AL$5:$AL$55)+IF(AJ5="LAY",-AL5*(AK5),IF(AJ5="BACK",AL5*AK5,0)))</f>
        <v>13.696969696969688</v>
      </c>
    </row>
    <row r="6" spans="1:41" x14ac:dyDescent="0.25">
      <c r="A6" t="s">
        <v>37</v>
      </c>
      <c r="B6">
        <v>4.0999999999999996</v>
      </c>
      <c r="C6">
        <v>51</v>
      </c>
      <c r="D6">
        <v>4.2</v>
      </c>
      <c r="E6">
        <v>44</v>
      </c>
      <c r="F6">
        <v>4.3</v>
      </c>
      <c r="G6">
        <v>23</v>
      </c>
      <c r="H6">
        <v>4.5</v>
      </c>
      <c r="I6">
        <v>18</v>
      </c>
      <c r="J6">
        <v>4.5999999999999996</v>
      </c>
      <c r="K6">
        <v>19</v>
      </c>
      <c r="L6">
        <v>5</v>
      </c>
      <c r="M6">
        <v>57</v>
      </c>
      <c r="N6">
        <v>26</v>
      </c>
      <c r="O6">
        <v>4.5</v>
      </c>
      <c r="P6">
        <v>1594.88</v>
      </c>
      <c r="X6">
        <v>-25</v>
      </c>
      <c r="Z6" s="5"/>
      <c r="AA6" s="5"/>
      <c r="AB6" s="5"/>
      <c r="AH6">
        <f>IF(A6="","",(SUMIFS(MyBets!C:C,MyBets!B:B,A6,MyBets!F:F,"B",MyBets!E:E,"F")*IFERROR(AVERAGEIFS(MyBets!D:D,MyBets!B:B,A6,MyBets!F:F,"B",MyBets!E:E,"F")-1,0)-(SUMIFS(MyBets!C:C,MyBets!B:B,A6,MyBets!F:F,"L",MyBets!E:E,"F")*IFERROR(AVERAGEIFS(MyBets!D:D,MyBets!B:B,A6,MyBets!F:F,"L",MyBets!E:E,"F")-1,0))))</f>
        <v>0</v>
      </c>
      <c r="AI6">
        <f>IF(A6="","",SUMIFS(MyBets!C:C,MyBets!B:B,A6,MyBets!F:F,"L",MyBets!E:E,"F")-SUMIFS(MyBets!C:C,MyBets!B:B,A6,MyBets!F:F,"B",MyBets!E:E,"F"))</f>
        <v>0</v>
      </c>
      <c r="AJ6" t="str">
        <f>IF(AH6=AI6,"",IF(AH6&gt;AI6,"LAY","BACK"))</f>
        <v/>
      </c>
      <c r="AK6" t="str">
        <f t="shared" si="0"/>
        <v/>
      </c>
      <c r="AL6" s="2" t="str">
        <f t="shared" si="1"/>
        <v/>
      </c>
      <c r="AO6" s="2">
        <f t="shared" si="2"/>
        <v>13.696969696969703</v>
      </c>
    </row>
    <row r="7" spans="1:41" x14ac:dyDescent="0.25">
      <c r="A7" t="s">
        <v>38</v>
      </c>
      <c r="B7">
        <v>6.4</v>
      </c>
      <c r="C7">
        <v>23</v>
      </c>
      <c r="D7">
        <v>6.6</v>
      </c>
      <c r="E7">
        <v>51</v>
      </c>
      <c r="F7">
        <v>6.8</v>
      </c>
      <c r="G7">
        <v>26</v>
      </c>
      <c r="H7">
        <v>7</v>
      </c>
      <c r="I7">
        <v>7</v>
      </c>
      <c r="J7">
        <v>7.2</v>
      </c>
      <c r="K7">
        <v>27</v>
      </c>
      <c r="L7">
        <v>7.4</v>
      </c>
      <c r="M7">
        <v>16</v>
      </c>
      <c r="N7">
        <v>12.2</v>
      </c>
      <c r="O7">
        <v>7</v>
      </c>
      <c r="P7">
        <v>1459.74</v>
      </c>
      <c r="X7">
        <v>-25</v>
      </c>
      <c r="Z7" s="5"/>
      <c r="AA7" s="5"/>
      <c r="AB7" s="5"/>
      <c r="AH7">
        <f>IF(A7="","",(SUMIFS(MyBets!C:C,MyBets!B:B,A7,MyBets!F:F,"B",MyBets!E:E,"F")*IFERROR(AVERAGEIFS(MyBets!D:D,MyBets!B:B,A7,MyBets!F:F,"B",MyBets!E:E,"F")-1,0)-(SUMIFS(MyBets!C:C,MyBets!B:B,A7,MyBets!F:F,"L",MyBets!E:E,"F")*IFERROR(AVERAGEIFS(MyBets!D:D,MyBets!B:B,A7,MyBets!F:F,"L",MyBets!E:E,"F")-1,0))))</f>
        <v>0</v>
      </c>
      <c r="AI7">
        <f>IF(A7="","",SUMIFS(MyBets!C:C,MyBets!B:B,A7,MyBets!F:F,"L",MyBets!E:E,"F")-SUMIFS(MyBets!C:C,MyBets!B:B,A7,MyBets!F:F,"B",MyBets!E:E,"F"))</f>
        <v>0</v>
      </c>
      <c r="AJ7" t="str">
        <f t="shared" ref="AJ7:AJ55" si="3">IF(AH7=AI7,"",IF(AH7&gt;AI7,"LAY","BACK"))</f>
        <v/>
      </c>
      <c r="AK7" t="str">
        <f t="shared" si="0"/>
        <v/>
      </c>
      <c r="AL7" s="2" t="str">
        <f t="shared" si="1"/>
        <v/>
      </c>
      <c r="AO7" s="2">
        <f t="shared" si="2"/>
        <v>13.696969696969703</v>
      </c>
    </row>
    <row r="8" spans="1:41" x14ac:dyDescent="0.25">
      <c r="A8" t="s">
        <v>39</v>
      </c>
      <c r="B8">
        <v>8.1999999999999993</v>
      </c>
      <c r="C8">
        <v>6</v>
      </c>
      <c r="D8">
        <v>8.4</v>
      </c>
      <c r="E8">
        <v>67</v>
      </c>
      <c r="F8">
        <v>8.6</v>
      </c>
      <c r="G8">
        <v>5</v>
      </c>
      <c r="H8">
        <v>9</v>
      </c>
      <c r="I8">
        <v>38</v>
      </c>
      <c r="J8">
        <v>9.1999999999999993</v>
      </c>
      <c r="K8">
        <v>5</v>
      </c>
      <c r="L8">
        <v>9.8000000000000007</v>
      </c>
      <c r="M8">
        <v>38</v>
      </c>
      <c r="N8">
        <v>11.1</v>
      </c>
      <c r="O8">
        <v>9.1999999999999993</v>
      </c>
      <c r="P8">
        <v>689.38</v>
      </c>
      <c r="X8">
        <v>-25</v>
      </c>
      <c r="Z8" s="5"/>
      <c r="AA8" s="5"/>
      <c r="AB8" s="5"/>
      <c r="AH8">
        <f>IF(A8="","",(SUMIFS(MyBets!C:C,MyBets!B:B,A8,MyBets!F:F,"B",MyBets!E:E,"F")*IFERROR(AVERAGEIFS(MyBets!D:D,MyBets!B:B,A8,MyBets!F:F,"B",MyBets!E:E,"F")-1,0)-(SUMIFS(MyBets!C:C,MyBets!B:B,A8,MyBets!F:F,"L",MyBets!E:E,"F")*IFERROR(AVERAGEIFS(MyBets!D:D,MyBets!B:B,A8,MyBets!F:F,"L",MyBets!E:E,"F")-1,0))))</f>
        <v>0</v>
      </c>
      <c r="AI8">
        <f>IF(A8="","",SUMIFS(MyBets!C:C,MyBets!B:B,A8,MyBets!F:F,"L",MyBets!E:E,"F")-SUMIFS(MyBets!C:C,MyBets!B:B,A8,MyBets!F:F,"B",MyBets!E:E,"F"))</f>
        <v>0</v>
      </c>
      <c r="AJ8" t="str">
        <f t="shared" si="3"/>
        <v/>
      </c>
      <c r="AK8" t="str">
        <f t="shared" si="0"/>
        <v/>
      </c>
      <c r="AL8" s="2" t="str">
        <f t="shared" si="1"/>
        <v/>
      </c>
      <c r="AO8" s="2">
        <f t="shared" si="2"/>
        <v>13.696969696969703</v>
      </c>
    </row>
    <row r="9" spans="1:41" x14ac:dyDescent="0.25">
      <c r="A9" t="s">
        <v>40</v>
      </c>
      <c r="B9">
        <v>9.6</v>
      </c>
      <c r="C9">
        <v>7</v>
      </c>
      <c r="D9">
        <v>9.8000000000000007</v>
      </c>
      <c r="E9">
        <v>71</v>
      </c>
      <c r="F9">
        <v>10</v>
      </c>
      <c r="G9">
        <v>21</v>
      </c>
      <c r="H9">
        <v>11</v>
      </c>
      <c r="I9">
        <v>18</v>
      </c>
      <c r="J9">
        <v>11.5</v>
      </c>
      <c r="K9">
        <v>4</v>
      </c>
      <c r="L9">
        <v>12</v>
      </c>
      <c r="M9">
        <v>2</v>
      </c>
      <c r="N9">
        <v>10.6</v>
      </c>
      <c r="O9">
        <v>10.5</v>
      </c>
      <c r="P9">
        <v>373.86</v>
      </c>
      <c r="X9">
        <v>-10</v>
      </c>
      <c r="Z9" s="5"/>
      <c r="AA9" s="5"/>
      <c r="AB9" s="5"/>
      <c r="AE9" s="1"/>
      <c r="AF9" s="1"/>
      <c r="AH9">
        <f>IF(A9="","",(SUMIFS(MyBets!C:C,MyBets!B:B,A9,MyBets!F:F,"B",MyBets!E:E,"F")*IFERROR(AVERAGEIFS(MyBets!D:D,MyBets!B:B,A9,MyBets!F:F,"B",MyBets!E:E,"F")-1,0)-(SUMIFS(MyBets!C:C,MyBets!B:B,A9,MyBets!F:F,"L",MyBets!E:E,"F")*IFERROR(AVERAGEIFS(MyBets!D:D,MyBets!B:B,A9,MyBets!F:F,"L",MyBets!E:E,"F")-1,0))))</f>
        <v>10</v>
      </c>
      <c r="AI9">
        <f>IF(A9="","",SUMIFS(MyBets!C:C,MyBets!B:B,A9,MyBets!F:F,"L",MyBets!E:E,"F")-SUMIFS(MyBets!C:C,MyBets!B:B,A9,MyBets!F:F,"B",MyBets!E:E,"F"))</f>
        <v>-5</v>
      </c>
      <c r="AJ9" t="str">
        <f t="shared" si="3"/>
        <v>LAY</v>
      </c>
      <c r="AK9">
        <f t="shared" si="0"/>
        <v>11</v>
      </c>
      <c r="AL9" s="2">
        <f t="shared" si="1"/>
        <v>1.3636363636363635</v>
      </c>
      <c r="AO9" s="2">
        <f t="shared" si="2"/>
        <v>13.696969696969704</v>
      </c>
    </row>
    <row r="10" spans="1:41" x14ac:dyDescent="0.25">
      <c r="A10" t="s">
        <v>41</v>
      </c>
      <c r="B10">
        <v>10.5</v>
      </c>
      <c r="C10">
        <v>27</v>
      </c>
      <c r="D10">
        <v>11</v>
      </c>
      <c r="E10">
        <v>30</v>
      </c>
      <c r="F10">
        <v>12.5</v>
      </c>
      <c r="G10">
        <v>4</v>
      </c>
      <c r="H10">
        <v>13</v>
      </c>
      <c r="I10">
        <v>2</v>
      </c>
      <c r="J10">
        <v>13.5</v>
      </c>
      <c r="K10">
        <v>28</v>
      </c>
      <c r="L10">
        <v>15.5</v>
      </c>
      <c r="M10">
        <v>15</v>
      </c>
      <c r="N10">
        <v>7</v>
      </c>
      <c r="O10">
        <v>13</v>
      </c>
      <c r="P10">
        <v>339.82</v>
      </c>
      <c r="X10">
        <v>-25</v>
      </c>
      <c r="Z10" s="5"/>
      <c r="AA10" s="5"/>
      <c r="AB10" s="5"/>
      <c r="AH10">
        <f>IF(A10="","",(SUMIFS(MyBets!C:C,MyBets!B:B,A10,MyBets!F:F,"B",MyBets!E:E,"F")*IFERROR(AVERAGEIFS(MyBets!D:D,MyBets!B:B,A10,MyBets!F:F,"B",MyBets!E:E,"F")-1,0)-(SUMIFS(MyBets!C:C,MyBets!B:B,A10,MyBets!F:F,"L",MyBets!E:E,"F")*IFERROR(AVERAGEIFS(MyBets!D:D,MyBets!B:B,A10,MyBets!F:F,"L",MyBets!E:E,"F")-1,0))))</f>
        <v>0</v>
      </c>
      <c r="AI10">
        <f>IF(A10="","",SUMIFS(MyBets!C:C,MyBets!B:B,A10,MyBets!F:F,"L",MyBets!E:E,"F")-SUMIFS(MyBets!C:C,MyBets!B:B,A10,MyBets!F:F,"B",MyBets!E:E,"F"))</f>
        <v>0</v>
      </c>
      <c r="AJ10" t="str">
        <f t="shared" si="3"/>
        <v/>
      </c>
      <c r="AK10" t="str">
        <f t="shared" si="0"/>
        <v/>
      </c>
      <c r="AL10" s="2" t="str">
        <f t="shared" si="1"/>
        <v/>
      </c>
      <c r="AO10" s="2">
        <f t="shared" si="2"/>
        <v>13.696969696969703</v>
      </c>
    </row>
    <row r="11" spans="1:41" x14ac:dyDescent="0.25">
      <c r="A11" t="s">
        <v>42</v>
      </c>
      <c r="B11">
        <v>26</v>
      </c>
      <c r="C11">
        <v>2</v>
      </c>
      <c r="D11">
        <v>36</v>
      </c>
      <c r="E11">
        <v>6</v>
      </c>
      <c r="F11">
        <v>40</v>
      </c>
      <c r="G11">
        <v>10</v>
      </c>
      <c r="H11">
        <v>46</v>
      </c>
      <c r="I11">
        <v>7</v>
      </c>
      <c r="J11">
        <v>48</v>
      </c>
      <c r="K11">
        <v>6</v>
      </c>
      <c r="L11">
        <v>60</v>
      </c>
      <c r="M11">
        <v>4</v>
      </c>
      <c r="N11">
        <v>2</v>
      </c>
      <c r="O11">
        <v>46</v>
      </c>
      <c r="P11">
        <v>55.82</v>
      </c>
      <c r="X11">
        <v>-25</v>
      </c>
      <c r="Z11" s="5"/>
      <c r="AA11" s="5"/>
      <c r="AB11" s="5"/>
      <c r="AH11">
        <f>IF(A11="","",(SUMIFS(MyBets!C:C,MyBets!B:B,A11,MyBets!F:F,"B",MyBets!E:E,"F")*IFERROR(AVERAGEIFS(MyBets!D:D,MyBets!B:B,A11,MyBets!F:F,"B",MyBets!E:E,"F")-1,0)-(SUMIFS(MyBets!C:C,MyBets!B:B,A11,MyBets!F:F,"L",MyBets!E:E,"F")*IFERROR(AVERAGEIFS(MyBets!D:D,MyBets!B:B,A11,MyBets!F:F,"L",MyBets!E:E,"F")-1,0))))</f>
        <v>0</v>
      </c>
      <c r="AI11">
        <f>IF(A11="","",SUMIFS(MyBets!C:C,MyBets!B:B,A11,MyBets!F:F,"L",MyBets!E:E,"F")-SUMIFS(MyBets!C:C,MyBets!B:B,A11,MyBets!F:F,"B",MyBets!E:E,"F"))</f>
        <v>0</v>
      </c>
      <c r="AJ11" t="str">
        <f t="shared" si="3"/>
        <v/>
      </c>
      <c r="AK11" t="str">
        <f t="shared" si="0"/>
        <v/>
      </c>
      <c r="AL11" s="2" t="str">
        <f t="shared" si="1"/>
        <v/>
      </c>
      <c r="AO11" s="2">
        <f t="shared" si="2"/>
        <v>13.696969696969703</v>
      </c>
    </row>
    <row r="12" spans="1:41" x14ac:dyDescent="0.25">
      <c r="A12" t="s">
        <v>43</v>
      </c>
      <c r="B12">
        <v>38</v>
      </c>
      <c r="C12">
        <v>5</v>
      </c>
      <c r="D12">
        <v>40</v>
      </c>
      <c r="E12">
        <v>6</v>
      </c>
      <c r="F12">
        <v>42</v>
      </c>
      <c r="G12">
        <v>2</v>
      </c>
      <c r="H12">
        <v>65</v>
      </c>
      <c r="I12">
        <v>4</v>
      </c>
      <c r="J12">
        <v>70</v>
      </c>
      <c r="K12">
        <v>9</v>
      </c>
      <c r="L12">
        <v>75</v>
      </c>
      <c r="M12">
        <v>4</v>
      </c>
      <c r="N12">
        <v>1.4</v>
      </c>
      <c r="O12">
        <v>40</v>
      </c>
      <c r="P12">
        <v>87</v>
      </c>
      <c r="X12">
        <v>-25</v>
      </c>
      <c r="Z12" s="5"/>
      <c r="AA12" s="5"/>
      <c r="AB12" s="5"/>
      <c r="AH12">
        <f>IF(A12="","",(SUMIFS(MyBets!C:C,MyBets!B:B,A12,MyBets!F:F,"B",MyBets!E:E,"F")*IFERROR(AVERAGEIFS(MyBets!D:D,MyBets!B:B,A12,MyBets!F:F,"B",MyBets!E:E,"F")-1,0)-(SUMIFS(MyBets!C:C,MyBets!B:B,A12,MyBets!F:F,"L",MyBets!E:E,"F")*IFERROR(AVERAGEIFS(MyBets!D:D,MyBets!B:B,A12,MyBets!F:F,"L",MyBets!E:E,"F")-1,0))))</f>
        <v>0</v>
      </c>
      <c r="AI12">
        <f>IF(A12="","",SUMIFS(MyBets!C:C,MyBets!B:B,A12,MyBets!F:F,"L",MyBets!E:E,"F")-SUMIFS(MyBets!C:C,MyBets!B:B,A12,MyBets!F:F,"B",MyBets!E:E,"F"))</f>
        <v>0</v>
      </c>
      <c r="AJ12" t="str">
        <f t="shared" si="3"/>
        <v/>
      </c>
      <c r="AK12" t="str">
        <f t="shared" si="0"/>
        <v/>
      </c>
      <c r="AL12" s="2" t="str">
        <f t="shared" si="1"/>
        <v/>
      </c>
      <c r="AO12" s="2">
        <f t="shared" si="2"/>
        <v>13.696969696969703</v>
      </c>
    </row>
    <row r="13" spans="1:41" x14ac:dyDescent="0.25">
      <c r="A13" t="s">
        <v>44</v>
      </c>
      <c r="B13">
        <v>100</v>
      </c>
      <c r="C13">
        <v>12</v>
      </c>
      <c r="D13">
        <v>120</v>
      </c>
      <c r="E13">
        <v>9</v>
      </c>
      <c r="F13">
        <v>130</v>
      </c>
      <c r="G13">
        <v>2</v>
      </c>
      <c r="H13">
        <v>210</v>
      </c>
      <c r="I13">
        <v>2</v>
      </c>
      <c r="J13">
        <v>940</v>
      </c>
      <c r="K13">
        <v>15</v>
      </c>
      <c r="L13">
        <v>950</v>
      </c>
      <c r="M13">
        <v>15</v>
      </c>
      <c r="N13">
        <v>1</v>
      </c>
      <c r="O13">
        <v>130</v>
      </c>
      <c r="P13">
        <v>14.3</v>
      </c>
      <c r="X13">
        <v>-25</v>
      </c>
      <c r="Z13" s="5"/>
      <c r="AA13" s="5"/>
      <c r="AB13" s="5"/>
      <c r="AH13">
        <f>IF(A13="","",(SUMIFS(MyBets!C:C,MyBets!B:B,A13,MyBets!F:F,"B",MyBets!E:E,"F")*IFERROR(AVERAGEIFS(MyBets!D:D,MyBets!B:B,A13,MyBets!F:F,"B",MyBets!E:E,"F")-1,0)-(SUMIFS(MyBets!C:C,MyBets!B:B,A13,MyBets!F:F,"L",MyBets!E:E,"F")*IFERROR(AVERAGEIFS(MyBets!D:D,MyBets!B:B,A13,MyBets!F:F,"L",MyBets!E:E,"F")-1,0))))</f>
        <v>0</v>
      </c>
      <c r="AI13">
        <f>IF(A13="","",SUMIFS(MyBets!C:C,MyBets!B:B,A13,MyBets!F:F,"L",MyBets!E:E,"F")-SUMIFS(MyBets!C:C,MyBets!B:B,A13,MyBets!F:F,"B",MyBets!E:E,"F"))</f>
        <v>0</v>
      </c>
      <c r="AJ13" t="str">
        <f t="shared" si="3"/>
        <v/>
      </c>
      <c r="AK13" t="str">
        <f t="shared" si="0"/>
        <v/>
      </c>
      <c r="AL13" s="2" t="str">
        <f t="shared" si="1"/>
        <v/>
      </c>
      <c r="AO13" s="2">
        <f t="shared" si="2"/>
        <v>13.696969696969703</v>
      </c>
    </row>
    <row r="14" spans="1:41" x14ac:dyDescent="0.25">
      <c r="A14" t="s">
        <v>45</v>
      </c>
      <c r="B14">
        <v>55</v>
      </c>
      <c r="C14">
        <v>7</v>
      </c>
      <c r="D14">
        <v>60</v>
      </c>
      <c r="E14">
        <v>4</v>
      </c>
      <c r="F14">
        <v>95</v>
      </c>
      <c r="G14">
        <v>2</v>
      </c>
      <c r="H14">
        <v>190</v>
      </c>
      <c r="I14">
        <v>3</v>
      </c>
      <c r="J14">
        <v>200</v>
      </c>
      <c r="K14">
        <v>2</v>
      </c>
      <c r="L14">
        <v>790</v>
      </c>
      <c r="M14">
        <v>40</v>
      </c>
      <c r="N14">
        <v>0.9</v>
      </c>
      <c r="O14">
        <v>100</v>
      </c>
      <c r="P14">
        <v>60.54</v>
      </c>
      <c r="X14">
        <v>-25</v>
      </c>
      <c r="Z14" s="5"/>
      <c r="AA14" s="5"/>
      <c r="AB14" s="5"/>
      <c r="AH14">
        <f>IF(A14="","",(SUMIFS(MyBets!C:C,MyBets!B:B,A14,MyBets!F:F,"B",MyBets!E:E,"F")*IFERROR(AVERAGEIFS(MyBets!D:D,MyBets!B:B,A14,MyBets!F:F,"B",MyBets!E:E,"F")-1,0)-(SUMIFS(MyBets!C:C,MyBets!B:B,A14,MyBets!F:F,"L",MyBets!E:E,"F")*IFERROR(AVERAGEIFS(MyBets!D:D,MyBets!B:B,A14,MyBets!F:F,"L",MyBets!E:E,"F")-1,0))))</f>
        <v>0</v>
      </c>
      <c r="AI14">
        <f>IF(A14="","",SUMIFS(MyBets!C:C,MyBets!B:B,A14,MyBets!F:F,"L",MyBets!E:E,"F")-SUMIFS(MyBets!C:C,MyBets!B:B,A14,MyBets!F:F,"B",MyBets!E:E,"F"))</f>
        <v>0</v>
      </c>
      <c r="AJ14" t="str">
        <f t="shared" si="3"/>
        <v/>
      </c>
      <c r="AK14" t="str">
        <f t="shared" si="0"/>
        <v/>
      </c>
      <c r="AL14" s="2" t="str">
        <f t="shared" si="1"/>
        <v/>
      </c>
      <c r="AO14" s="2">
        <f t="shared" si="2"/>
        <v>13.696969696969703</v>
      </c>
    </row>
    <row r="15" spans="1:41" x14ac:dyDescent="0.25">
      <c r="Z15" s="5"/>
      <c r="AA15" s="5"/>
      <c r="AH15" t="str">
        <f>IF(A15="","",(SUMIFS(MyBets!C:C,MyBets!B:B,A15,MyBets!F:F,"B",MyBets!E:E,"F")*IFERROR(AVERAGEIFS(MyBets!D:D,MyBets!B:B,A15,MyBets!F:F,"B",MyBets!E:E,"F")-1,0)-(SUMIFS(MyBets!C:C,MyBets!B:B,A15,MyBets!F:F,"L",MyBets!E:E,"F")*IFERROR(AVERAGEIFS(MyBets!D:D,MyBets!B:B,A15,MyBets!F:F,"L",MyBets!E:E,"F")-1,0))))</f>
        <v/>
      </c>
      <c r="AI15" t="str">
        <f>IF(A15="","",SUMIFS(MyBets!C:C,MyBets!B:B,A15,MyBets!F:F,"L",MyBets!E:E,"F")-SUMIFS(MyBets!C:C,MyBets!B:B,A15,MyBets!F:F,"B",MyBets!E:E,"F"))</f>
        <v/>
      </c>
      <c r="AJ15" t="str">
        <f t="shared" si="3"/>
        <v/>
      </c>
      <c r="AK15" t="str">
        <f t="shared" si="0"/>
        <v/>
      </c>
      <c r="AL15" s="2" t="str">
        <f t="shared" si="1"/>
        <v/>
      </c>
      <c r="AO15" s="2" t="str">
        <f t="shared" si="2"/>
        <v/>
      </c>
    </row>
    <row r="16" spans="1:41" x14ac:dyDescent="0.25">
      <c r="Z16" s="5"/>
      <c r="AA16" s="5"/>
      <c r="AH16" t="str">
        <f>IF(A16="","",(SUMIFS(MyBets!C:C,MyBets!B:B,A16,MyBets!F:F,"B",MyBets!E:E,"F")*IFERROR(AVERAGEIFS(MyBets!D:D,MyBets!B:B,A16,MyBets!F:F,"B",MyBets!E:E,"F")-1,0)-(SUMIFS(MyBets!C:C,MyBets!B:B,A16,MyBets!F:F,"L",MyBets!E:E,"F")*IFERROR(AVERAGEIFS(MyBets!D:D,MyBets!B:B,A16,MyBets!F:F,"L",MyBets!E:E,"F")-1,0))))</f>
        <v/>
      </c>
      <c r="AI16" t="str">
        <f>IF(A16="","",SUMIFS(MyBets!C:C,MyBets!B:B,A16,MyBets!F:F,"L",MyBets!E:E,"F")-SUMIFS(MyBets!C:C,MyBets!B:B,A16,MyBets!F:F,"B",MyBets!E:E,"F"))</f>
        <v/>
      </c>
      <c r="AJ16" t="str">
        <f t="shared" si="3"/>
        <v/>
      </c>
      <c r="AK16" t="str">
        <f t="shared" si="0"/>
        <v/>
      </c>
      <c r="AL16" s="2" t="str">
        <f t="shared" si="1"/>
        <v/>
      </c>
      <c r="AO16" s="2" t="str">
        <f t="shared" si="2"/>
        <v/>
      </c>
    </row>
    <row r="17" spans="26:41" x14ac:dyDescent="0.25">
      <c r="Z17" s="5"/>
      <c r="AA17" s="5"/>
      <c r="AH17" t="str">
        <f>IF(A17="","",(SUMIFS(MyBets!C:C,MyBets!B:B,A17,MyBets!F:F,"B",MyBets!E:E,"F")*IFERROR(AVERAGEIFS(MyBets!D:D,MyBets!B:B,A17,MyBets!F:F,"B",MyBets!E:E,"F")-1,0)-(SUMIFS(MyBets!C:C,MyBets!B:B,A17,MyBets!F:F,"L",MyBets!E:E,"F")*IFERROR(AVERAGEIFS(MyBets!D:D,MyBets!B:B,A17,MyBets!F:F,"L",MyBets!E:E,"F")-1,0))))</f>
        <v/>
      </c>
      <c r="AI17" t="str">
        <f>IF(A17="","",SUMIFS(MyBets!C:C,MyBets!B:B,A17,MyBets!F:F,"L",MyBets!E:E,"F")-SUMIFS(MyBets!C:C,MyBets!B:B,A17,MyBets!F:F,"B",MyBets!E:E,"F"))</f>
        <v/>
      </c>
      <c r="AJ17" t="str">
        <f t="shared" si="3"/>
        <v/>
      </c>
      <c r="AK17" t="str">
        <f t="shared" si="0"/>
        <v/>
      </c>
      <c r="AL17" s="2" t="str">
        <f t="shared" si="1"/>
        <v/>
      </c>
      <c r="AO17" s="2" t="str">
        <f t="shared" si="2"/>
        <v/>
      </c>
    </row>
    <row r="18" spans="26:41" x14ac:dyDescent="0.25">
      <c r="Z18" s="5"/>
      <c r="AA18" s="5"/>
      <c r="AH18" t="str">
        <f>IF(A18="","",(SUMIFS(MyBets!C:C,MyBets!B:B,A18,MyBets!F:F,"B",MyBets!E:E,"F")*IFERROR(AVERAGEIFS(MyBets!D:D,MyBets!B:B,A18,MyBets!F:F,"B",MyBets!E:E,"F")-1,0)-(SUMIFS(MyBets!C:C,MyBets!B:B,A18,MyBets!F:F,"L",MyBets!E:E,"F")*IFERROR(AVERAGEIFS(MyBets!D:D,MyBets!B:B,A18,MyBets!F:F,"L",MyBets!E:E,"F")-1,0))))</f>
        <v/>
      </c>
      <c r="AI18" t="str">
        <f>IF(A18="","",SUMIFS(MyBets!C:C,MyBets!B:B,A18,MyBets!F:F,"L",MyBets!E:E,"F")-SUMIFS(MyBets!C:C,MyBets!B:B,A18,MyBets!F:F,"B",MyBets!E:E,"F"))</f>
        <v/>
      </c>
      <c r="AJ18" t="str">
        <f t="shared" si="3"/>
        <v/>
      </c>
      <c r="AK18" t="str">
        <f t="shared" si="0"/>
        <v/>
      </c>
      <c r="AL18" s="2" t="str">
        <f t="shared" si="1"/>
        <v/>
      </c>
      <c r="AO18" s="2" t="str">
        <f t="shared" si="2"/>
        <v/>
      </c>
    </row>
    <row r="19" spans="26:41" x14ac:dyDescent="0.25">
      <c r="Z19" s="5"/>
      <c r="AA19" s="5"/>
      <c r="AH19" t="str">
        <f>IF(A19="","",(SUMIFS(MyBets!C:C,MyBets!B:B,A19,MyBets!F:F,"B",MyBets!E:E,"F")*IFERROR(AVERAGEIFS(MyBets!D:D,MyBets!B:B,A19,MyBets!F:F,"B",MyBets!E:E,"F")-1,0)-(SUMIFS(MyBets!C:C,MyBets!B:B,A19,MyBets!F:F,"L",MyBets!E:E,"F")*IFERROR(AVERAGEIFS(MyBets!D:D,MyBets!B:B,A19,MyBets!F:F,"L",MyBets!E:E,"F")-1,0))))</f>
        <v/>
      </c>
      <c r="AI19" t="str">
        <f>IF(A19="","",SUMIFS(MyBets!C:C,MyBets!B:B,A19,MyBets!F:F,"L",MyBets!E:E,"F")-SUMIFS(MyBets!C:C,MyBets!B:B,A19,MyBets!F:F,"B",MyBets!E:E,"F"))</f>
        <v/>
      </c>
      <c r="AJ19" t="str">
        <f t="shared" si="3"/>
        <v/>
      </c>
      <c r="AK19" t="str">
        <f t="shared" si="0"/>
        <v/>
      </c>
      <c r="AL19" s="2" t="str">
        <f t="shared" si="1"/>
        <v/>
      </c>
      <c r="AO19" s="2" t="str">
        <f t="shared" si="2"/>
        <v/>
      </c>
    </row>
    <row r="20" spans="26:41" x14ac:dyDescent="0.25">
      <c r="Z20" s="5"/>
      <c r="AA20" s="5"/>
      <c r="AH20" t="str">
        <f>IF(A20="","",(SUMIFS(MyBets!C:C,MyBets!B:B,A20,MyBets!F:F,"B",MyBets!E:E,"F")*IFERROR(AVERAGEIFS(MyBets!D:D,MyBets!B:B,A20,MyBets!F:F,"B",MyBets!E:E,"F")-1,0)-(SUMIFS(MyBets!C:C,MyBets!B:B,A20,MyBets!F:F,"L",MyBets!E:E,"F")*IFERROR(AVERAGEIFS(MyBets!D:D,MyBets!B:B,A20,MyBets!F:F,"L",MyBets!E:E,"F")-1,0))))</f>
        <v/>
      </c>
      <c r="AI20" t="str">
        <f>IF(A20="","",SUMIFS(MyBets!C:C,MyBets!B:B,A20,MyBets!F:F,"L",MyBets!E:E,"F")-SUMIFS(MyBets!C:C,MyBets!B:B,A20,MyBets!F:F,"B",MyBets!E:E,"F"))</f>
        <v/>
      </c>
      <c r="AJ20" t="str">
        <f t="shared" si="3"/>
        <v/>
      </c>
      <c r="AK20" t="str">
        <f t="shared" si="0"/>
        <v/>
      </c>
      <c r="AL20" s="2" t="str">
        <f t="shared" si="1"/>
        <v/>
      </c>
      <c r="AO20" s="2" t="str">
        <f t="shared" si="2"/>
        <v/>
      </c>
    </row>
    <row r="21" spans="26:41" x14ac:dyDescent="0.25">
      <c r="Z21" s="5"/>
      <c r="AA21" s="5"/>
      <c r="AH21" t="str">
        <f>IF(A21="","",(SUMIFS(MyBets!C:C,MyBets!B:B,A21,MyBets!F:F,"B",MyBets!E:E,"F")*IFERROR(AVERAGEIFS(MyBets!D:D,MyBets!B:B,A21,MyBets!F:F,"B",MyBets!E:E,"F")-1,0)-(SUMIFS(MyBets!C:C,MyBets!B:B,A21,MyBets!F:F,"L",MyBets!E:E,"F")*IFERROR(AVERAGEIFS(MyBets!D:D,MyBets!B:B,A21,MyBets!F:F,"L",MyBets!E:E,"F")-1,0))))</f>
        <v/>
      </c>
      <c r="AI21" t="str">
        <f>IF(A21="","",SUMIFS(MyBets!C:C,MyBets!B:B,A21,MyBets!F:F,"L",MyBets!E:E,"F")-SUMIFS(MyBets!C:C,MyBets!B:B,A21,MyBets!F:F,"B",MyBets!E:E,"F"))</f>
        <v/>
      </c>
      <c r="AJ21" t="str">
        <f t="shared" si="3"/>
        <v/>
      </c>
      <c r="AK21" t="str">
        <f t="shared" si="0"/>
        <v/>
      </c>
      <c r="AL21" s="2" t="str">
        <f t="shared" si="1"/>
        <v/>
      </c>
      <c r="AO21" s="2" t="str">
        <f t="shared" si="2"/>
        <v/>
      </c>
    </row>
    <row r="22" spans="26:41" x14ac:dyDescent="0.25">
      <c r="Z22" s="5"/>
      <c r="AA22" s="5"/>
      <c r="AH22" t="str">
        <f>IF(A22="","",(SUMIFS(MyBets!C:C,MyBets!B:B,A22,MyBets!F:F,"B",MyBets!E:E,"F")*IFERROR(AVERAGEIFS(MyBets!D:D,MyBets!B:B,A22,MyBets!F:F,"B",MyBets!E:E,"F")-1,0)-(SUMIFS(MyBets!C:C,MyBets!B:B,A22,MyBets!F:F,"L",MyBets!E:E,"F")*IFERROR(AVERAGEIFS(MyBets!D:D,MyBets!B:B,A22,MyBets!F:F,"L",MyBets!E:E,"F")-1,0))))</f>
        <v/>
      </c>
      <c r="AI22" t="str">
        <f>IF(A22="","",SUMIFS(MyBets!C:C,MyBets!B:B,A22,MyBets!F:F,"L",MyBets!E:E,"F")-SUMIFS(MyBets!C:C,MyBets!B:B,A22,MyBets!F:F,"B",MyBets!E:E,"F"))</f>
        <v/>
      </c>
      <c r="AJ22" t="str">
        <f t="shared" si="3"/>
        <v/>
      </c>
      <c r="AK22" t="str">
        <f t="shared" si="0"/>
        <v/>
      </c>
      <c r="AL22" s="2" t="str">
        <f t="shared" si="1"/>
        <v/>
      </c>
      <c r="AO22" s="2" t="str">
        <f t="shared" si="2"/>
        <v/>
      </c>
    </row>
    <row r="23" spans="26:41" x14ac:dyDescent="0.25">
      <c r="Z23" s="5"/>
      <c r="AA23" s="5"/>
      <c r="AH23" t="str">
        <f>IF(A23="","",(SUMIFS(MyBets!C:C,MyBets!B:B,A23,MyBets!F:F,"B",MyBets!E:E,"F")*IFERROR(AVERAGEIFS(MyBets!D:D,MyBets!B:B,A23,MyBets!F:F,"B",MyBets!E:E,"F")-1,0)-(SUMIFS(MyBets!C:C,MyBets!B:B,A23,MyBets!F:F,"L",MyBets!E:E,"F")*IFERROR(AVERAGEIFS(MyBets!D:D,MyBets!B:B,A23,MyBets!F:F,"L",MyBets!E:E,"F")-1,0))))</f>
        <v/>
      </c>
      <c r="AI23" t="str">
        <f>IF(A23="","",SUMIFS(MyBets!C:C,MyBets!B:B,A23,MyBets!F:F,"L",MyBets!E:E,"F")-SUMIFS(MyBets!C:C,MyBets!B:B,A23,MyBets!F:F,"B",MyBets!E:E,"F"))</f>
        <v/>
      </c>
      <c r="AJ23" t="str">
        <f t="shared" si="3"/>
        <v/>
      </c>
      <c r="AK23" t="str">
        <f t="shared" si="0"/>
        <v/>
      </c>
      <c r="AL23" s="2" t="str">
        <f t="shared" si="1"/>
        <v/>
      </c>
      <c r="AO23" s="2" t="str">
        <f t="shared" si="2"/>
        <v/>
      </c>
    </row>
    <row r="24" spans="26:41" x14ac:dyDescent="0.25">
      <c r="Z24" s="5"/>
      <c r="AA24" s="5"/>
      <c r="AH24" t="str">
        <f>IF(A24="","",(SUMIFS(MyBets!C:C,MyBets!B:B,A24,MyBets!F:F,"B",MyBets!E:E,"F")*IFERROR(AVERAGEIFS(MyBets!D:D,MyBets!B:B,A24,MyBets!F:F,"B",MyBets!E:E,"F")-1,0)-(SUMIFS(MyBets!C:C,MyBets!B:B,A24,MyBets!F:F,"L",MyBets!E:E,"F")*IFERROR(AVERAGEIFS(MyBets!D:D,MyBets!B:B,A24,MyBets!F:F,"L",MyBets!E:E,"F")-1,0))))</f>
        <v/>
      </c>
      <c r="AI24" t="str">
        <f>IF(A24="","",SUMIFS(MyBets!C:C,MyBets!B:B,A24,MyBets!F:F,"L",MyBets!E:E,"F")-SUMIFS(MyBets!C:C,MyBets!B:B,A24,MyBets!F:F,"B",MyBets!E:E,"F"))</f>
        <v/>
      </c>
      <c r="AJ24" t="str">
        <f t="shared" si="3"/>
        <v/>
      </c>
      <c r="AK24" t="str">
        <f t="shared" si="0"/>
        <v/>
      </c>
      <c r="AL24" s="2" t="str">
        <f t="shared" si="1"/>
        <v/>
      </c>
      <c r="AO24" s="2" t="str">
        <f t="shared" si="2"/>
        <v/>
      </c>
    </row>
    <row r="25" spans="26:41" x14ac:dyDescent="0.25">
      <c r="Z25" s="5"/>
      <c r="AA25" s="5"/>
      <c r="AH25" t="str">
        <f>IF(A25="","",(SUMIFS(MyBets!C:C,MyBets!B:B,A25,MyBets!F:F,"B",MyBets!E:E,"F")*IFERROR(AVERAGEIFS(MyBets!D:D,MyBets!B:B,A25,MyBets!F:F,"B",MyBets!E:E,"F")-1,0)-(SUMIFS(MyBets!C:C,MyBets!B:B,A25,MyBets!F:F,"L",MyBets!E:E,"F")*IFERROR(AVERAGEIFS(MyBets!D:D,MyBets!B:B,A25,MyBets!F:F,"L",MyBets!E:E,"F")-1,0))))</f>
        <v/>
      </c>
      <c r="AI25" t="str">
        <f>IF(A25="","",SUMIFS(MyBets!C:C,MyBets!B:B,A25,MyBets!F:F,"L",MyBets!E:E,"F")-SUMIFS(MyBets!C:C,MyBets!B:B,A25,MyBets!F:F,"B",MyBets!E:E,"F"))</f>
        <v/>
      </c>
      <c r="AJ25" t="str">
        <f t="shared" si="3"/>
        <v/>
      </c>
      <c r="AK25" t="str">
        <f t="shared" si="0"/>
        <v/>
      </c>
      <c r="AL25" s="2" t="str">
        <f t="shared" si="1"/>
        <v/>
      </c>
      <c r="AO25" s="2" t="str">
        <f t="shared" si="2"/>
        <v/>
      </c>
    </row>
    <row r="26" spans="26:41" x14ac:dyDescent="0.25">
      <c r="Z26" s="5"/>
      <c r="AA26" s="5"/>
      <c r="AH26" t="str">
        <f>IF(A26="","",(SUMIFS(MyBets!C:C,MyBets!B:B,A26,MyBets!F:F,"B",MyBets!E:E,"F")*IFERROR(AVERAGEIFS(MyBets!D:D,MyBets!B:B,A26,MyBets!F:F,"B",MyBets!E:E,"F")-1,0)-(SUMIFS(MyBets!C:C,MyBets!B:B,A26,MyBets!F:F,"L",MyBets!E:E,"F")*IFERROR(AVERAGEIFS(MyBets!D:D,MyBets!B:B,A26,MyBets!F:F,"L",MyBets!E:E,"F")-1,0))))</f>
        <v/>
      </c>
      <c r="AI26" t="str">
        <f>IF(A26="","",SUMIFS(MyBets!C:C,MyBets!B:B,A26,MyBets!F:F,"L",MyBets!E:E,"F")-SUMIFS(MyBets!C:C,MyBets!B:B,A26,MyBets!F:F,"B",MyBets!E:E,"F"))</f>
        <v/>
      </c>
      <c r="AJ26" t="str">
        <f t="shared" si="3"/>
        <v/>
      </c>
      <c r="AK26" t="str">
        <f t="shared" si="0"/>
        <v/>
      </c>
      <c r="AL26" s="2" t="str">
        <f t="shared" si="1"/>
        <v/>
      </c>
      <c r="AO26" s="2" t="str">
        <f t="shared" si="2"/>
        <v/>
      </c>
    </row>
    <row r="27" spans="26:41" x14ac:dyDescent="0.25">
      <c r="Z27" s="5"/>
      <c r="AA27" s="5"/>
      <c r="AH27" t="str">
        <f>IF(A27="","",(SUMIFS(MyBets!C:C,MyBets!B:B,A27,MyBets!F:F,"B",MyBets!E:E,"F")*IFERROR(AVERAGEIFS(MyBets!D:D,MyBets!B:B,A27,MyBets!F:F,"B",MyBets!E:E,"F")-1,0)-(SUMIFS(MyBets!C:C,MyBets!B:B,A27,MyBets!F:F,"L",MyBets!E:E,"F")*IFERROR(AVERAGEIFS(MyBets!D:D,MyBets!B:B,A27,MyBets!F:F,"L",MyBets!E:E,"F")-1,0))))</f>
        <v/>
      </c>
      <c r="AI27" t="str">
        <f>IF(A27="","",SUMIFS(MyBets!C:C,MyBets!B:B,A27,MyBets!F:F,"L",MyBets!E:E,"F")-SUMIFS(MyBets!C:C,MyBets!B:B,A27,MyBets!F:F,"B",MyBets!E:E,"F"))</f>
        <v/>
      </c>
      <c r="AJ27" t="str">
        <f t="shared" si="3"/>
        <v/>
      </c>
      <c r="AK27" t="str">
        <f t="shared" si="0"/>
        <v/>
      </c>
      <c r="AL27" s="2" t="str">
        <f t="shared" si="1"/>
        <v/>
      </c>
      <c r="AO27" s="2" t="str">
        <f t="shared" si="2"/>
        <v/>
      </c>
    </row>
    <row r="28" spans="26:41" x14ac:dyDescent="0.25">
      <c r="Z28" s="5"/>
      <c r="AA28" s="5"/>
      <c r="AH28" t="str">
        <f>IF(A28="","",(SUMIFS(MyBets!C:C,MyBets!B:B,A28,MyBets!F:F,"B",MyBets!E:E,"F")*IFERROR(AVERAGEIFS(MyBets!D:D,MyBets!B:B,A28,MyBets!F:F,"B",MyBets!E:E,"F")-1,0)-(SUMIFS(MyBets!C:C,MyBets!B:B,A28,MyBets!F:F,"L",MyBets!E:E,"F")*IFERROR(AVERAGEIFS(MyBets!D:D,MyBets!B:B,A28,MyBets!F:F,"L",MyBets!E:E,"F")-1,0))))</f>
        <v/>
      </c>
      <c r="AI28" t="str">
        <f>IF(A28="","",SUMIFS(MyBets!C:C,MyBets!B:B,A28,MyBets!F:F,"L",MyBets!E:E,"F")-SUMIFS(MyBets!C:C,MyBets!B:B,A28,MyBets!F:F,"B",MyBets!E:E,"F"))</f>
        <v/>
      </c>
      <c r="AJ28" t="str">
        <f t="shared" si="3"/>
        <v/>
      </c>
      <c r="AK28" t="str">
        <f t="shared" si="0"/>
        <v/>
      </c>
      <c r="AL28" s="2" t="str">
        <f t="shared" si="1"/>
        <v/>
      </c>
      <c r="AO28" s="2" t="str">
        <f t="shared" si="2"/>
        <v/>
      </c>
    </row>
    <row r="29" spans="26:41" x14ac:dyDescent="0.25">
      <c r="Z29" s="5"/>
      <c r="AA29" s="5"/>
      <c r="AH29" t="str">
        <f>IF(A29="","",(SUMIFS(MyBets!C:C,MyBets!B:B,A29,MyBets!F:F,"B",MyBets!E:E,"F")*IFERROR(AVERAGEIFS(MyBets!D:D,MyBets!B:B,A29,MyBets!F:F,"B",MyBets!E:E,"F")-1,0)-(SUMIFS(MyBets!C:C,MyBets!B:B,A29,MyBets!F:F,"L",MyBets!E:E,"F")*IFERROR(AVERAGEIFS(MyBets!D:D,MyBets!B:B,A29,MyBets!F:F,"L",MyBets!E:E,"F")-1,0))))</f>
        <v/>
      </c>
      <c r="AI29" t="str">
        <f>IF(A29="","",SUMIFS(MyBets!C:C,MyBets!B:B,A29,MyBets!F:F,"L",MyBets!E:E,"F")-SUMIFS(MyBets!C:C,MyBets!B:B,A29,MyBets!F:F,"B",MyBets!E:E,"F"))</f>
        <v/>
      </c>
      <c r="AJ29" t="str">
        <f t="shared" si="3"/>
        <v/>
      </c>
      <c r="AK29" t="str">
        <f t="shared" si="0"/>
        <v/>
      </c>
      <c r="AL29" s="2" t="str">
        <f t="shared" si="1"/>
        <v/>
      </c>
      <c r="AO29" s="2" t="str">
        <f t="shared" si="2"/>
        <v/>
      </c>
    </row>
    <row r="30" spans="26:41" x14ac:dyDescent="0.25">
      <c r="Z30" s="5"/>
      <c r="AA30" s="5"/>
      <c r="AH30" t="str">
        <f>IF(A30="","",(SUMIFS(MyBets!C:C,MyBets!B:B,A30,MyBets!F:F,"B",MyBets!E:E,"F")*IFERROR(AVERAGEIFS(MyBets!D:D,MyBets!B:B,A30,MyBets!F:F,"B",MyBets!E:E,"F")-1,0)-(SUMIFS(MyBets!C:C,MyBets!B:B,A30,MyBets!F:F,"L",MyBets!E:E,"F")*IFERROR(AVERAGEIFS(MyBets!D:D,MyBets!B:B,A30,MyBets!F:F,"L",MyBets!E:E,"F")-1,0))))</f>
        <v/>
      </c>
      <c r="AI30" t="str">
        <f>IF(A30="","",SUMIFS(MyBets!C:C,MyBets!B:B,A30,MyBets!F:F,"L",MyBets!E:E,"F")-SUMIFS(MyBets!C:C,MyBets!B:B,A30,MyBets!F:F,"B",MyBets!E:E,"F"))</f>
        <v/>
      </c>
      <c r="AJ30" t="str">
        <f t="shared" si="3"/>
        <v/>
      </c>
      <c r="AK30" t="str">
        <f t="shared" si="0"/>
        <v/>
      </c>
      <c r="AL30" s="2" t="str">
        <f t="shared" si="1"/>
        <v/>
      </c>
      <c r="AO30" s="2" t="str">
        <f t="shared" si="2"/>
        <v/>
      </c>
    </row>
    <row r="31" spans="26:41" x14ac:dyDescent="0.25">
      <c r="Z31" s="5"/>
      <c r="AA31" s="5"/>
      <c r="AH31" t="str">
        <f>IF(A31="","",(SUMIFS(MyBets!C:C,MyBets!B:B,A31,MyBets!F:F,"B",MyBets!E:E,"F")*IFERROR(AVERAGEIFS(MyBets!D:D,MyBets!B:B,A31,MyBets!F:F,"B",MyBets!E:E,"F")-1,0)-(SUMIFS(MyBets!C:C,MyBets!B:B,A31,MyBets!F:F,"L",MyBets!E:E,"F")*IFERROR(AVERAGEIFS(MyBets!D:D,MyBets!B:B,A31,MyBets!F:F,"L",MyBets!E:E,"F")-1,0))))</f>
        <v/>
      </c>
      <c r="AI31" t="str">
        <f>IF(A31="","",SUMIFS(MyBets!C:C,MyBets!B:B,A31,MyBets!F:F,"L",MyBets!E:E,"F")-SUMIFS(MyBets!C:C,MyBets!B:B,A31,MyBets!F:F,"B",MyBets!E:E,"F"))</f>
        <v/>
      </c>
      <c r="AJ31" t="str">
        <f t="shared" si="3"/>
        <v/>
      </c>
      <c r="AK31" t="str">
        <f t="shared" si="0"/>
        <v/>
      </c>
      <c r="AL31" s="2" t="str">
        <f t="shared" si="1"/>
        <v/>
      </c>
      <c r="AO31" s="2" t="str">
        <f t="shared" si="2"/>
        <v/>
      </c>
    </row>
    <row r="32" spans="26:41" x14ac:dyDescent="0.25">
      <c r="Z32" s="5"/>
      <c r="AA32" s="5"/>
      <c r="AH32" t="str">
        <f>IF(A32="","",(SUMIFS(MyBets!C:C,MyBets!B:B,A32,MyBets!F:F,"B",MyBets!E:E,"F")*IFERROR(AVERAGEIFS(MyBets!D:D,MyBets!B:B,A32,MyBets!F:F,"B",MyBets!E:E,"F")-1,0)-(SUMIFS(MyBets!C:C,MyBets!B:B,A32,MyBets!F:F,"L",MyBets!E:E,"F")*IFERROR(AVERAGEIFS(MyBets!D:D,MyBets!B:B,A32,MyBets!F:F,"L",MyBets!E:E,"F")-1,0))))</f>
        <v/>
      </c>
      <c r="AI32" t="str">
        <f>IF(A32="","",SUMIFS(MyBets!C:C,MyBets!B:B,A32,MyBets!F:F,"L",MyBets!E:E,"F")-SUMIFS(MyBets!C:C,MyBets!B:B,A32,MyBets!F:F,"B",MyBets!E:E,"F"))</f>
        <v/>
      </c>
      <c r="AJ32" t="str">
        <f t="shared" si="3"/>
        <v/>
      </c>
      <c r="AK32" t="str">
        <f t="shared" si="0"/>
        <v/>
      </c>
      <c r="AL32" s="2" t="str">
        <f t="shared" si="1"/>
        <v/>
      </c>
      <c r="AO32" s="2" t="str">
        <f t="shared" si="2"/>
        <v/>
      </c>
    </row>
    <row r="33" spans="26:41" x14ac:dyDescent="0.25">
      <c r="Z33" s="5"/>
      <c r="AA33" s="5"/>
      <c r="AH33" t="str">
        <f>IF(A33="","",(SUMIFS(MyBets!C:C,MyBets!B:B,A33,MyBets!F:F,"B",MyBets!E:E,"F")*IFERROR(AVERAGEIFS(MyBets!D:D,MyBets!B:B,A33,MyBets!F:F,"B",MyBets!E:E,"F")-1,0)-(SUMIFS(MyBets!C:C,MyBets!B:B,A33,MyBets!F:F,"L",MyBets!E:E,"F")*IFERROR(AVERAGEIFS(MyBets!D:D,MyBets!B:B,A33,MyBets!F:F,"L",MyBets!E:E,"F")-1,0))))</f>
        <v/>
      </c>
      <c r="AI33" t="str">
        <f>IF(A33="","",SUMIFS(MyBets!C:C,MyBets!B:B,A33,MyBets!F:F,"L",MyBets!E:E,"F")-SUMIFS(MyBets!C:C,MyBets!B:B,A33,MyBets!F:F,"B",MyBets!E:E,"F"))</f>
        <v/>
      </c>
      <c r="AJ33" t="str">
        <f t="shared" si="3"/>
        <v/>
      </c>
      <c r="AK33" t="str">
        <f t="shared" si="0"/>
        <v/>
      </c>
      <c r="AL33" s="2" t="str">
        <f t="shared" si="1"/>
        <v/>
      </c>
      <c r="AO33" s="2" t="str">
        <f t="shared" si="2"/>
        <v/>
      </c>
    </row>
    <row r="34" spans="26:41" x14ac:dyDescent="0.25">
      <c r="Z34" s="5"/>
      <c r="AA34" s="5"/>
      <c r="AH34" t="str">
        <f>IF(A34="","",(SUMIFS(MyBets!C:C,MyBets!B:B,A34,MyBets!F:F,"B",MyBets!E:E,"F")*IFERROR(AVERAGEIFS(MyBets!D:D,MyBets!B:B,A34,MyBets!F:F,"B",MyBets!E:E,"F")-1,0)-(SUMIFS(MyBets!C:C,MyBets!B:B,A34,MyBets!F:F,"L",MyBets!E:E,"F")*IFERROR(AVERAGEIFS(MyBets!D:D,MyBets!B:B,A34,MyBets!F:F,"L",MyBets!E:E,"F")-1,0))))</f>
        <v/>
      </c>
      <c r="AI34" t="str">
        <f>IF(A34="","",SUMIFS(MyBets!C:C,MyBets!B:B,A34,MyBets!F:F,"L",MyBets!E:E,"F")-SUMIFS(MyBets!C:C,MyBets!B:B,A34,MyBets!F:F,"B",MyBets!E:E,"F"))</f>
        <v/>
      </c>
      <c r="AJ34" t="str">
        <f t="shared" si="3"/>
        <v/>
      </c>
      <c r="AK34" t="str">
        <f t="shared" si="0"/>
        <v/>
      </c>
      <c r="AL34" s="2" t="str">
        <f t="shared" si="1"/>
        <v/>
      </c>
      <c r="AO34" s="2" t="str">
        <f t="shared" si="2"/>
        <v/>
      </c>
    </row>
    <row r="35" spans="26:41" x14ac:dyDescent="0.25">
      <c r="Z35" s="5"/>
      <c r="AA35" s="5"/>
      <c r="AH35" t="str">
        <f>IF(A35="","",(SUMIFS(MyBets!C:C,MyBets!B:B,A35,MyBets!F:F,"B",MyBets!E:E,"F")*IFERROR(AVERAGEIFS(MyBets!D:D,MyBets!B:B,A35,MyBets!F:F,"B",MyBets!E:E,"F")-1,0)-(SUMIFS(MyBets!C:C,MyBets!B:B,A35,MyBets!F:F,"L",MyBets!E:E,"F")*IFERROR(AVERAGEIFS(MyBets!D:D,MyBets!B:B,A35,MyBets!F:F,"L",MyBets!E:E,"F")-1,0))))</f>
        <v/>
      </c>
      <c r="AI35" t="str">
        <f>IF(A35="","",SUMIFS(MyBets!C:C,MyBets!B:B,A35,MyBets!F:F,"L",MyBets!E:E,"F")-SUMIFS(MyBets!C:C,MyBets!B:B,A35,MyBets!F:F,"B",MyBets!E:E,"F"))</f>
        <v/>
      </c>
      <c r="AJ35" t="str">
        <f t="shared" si="3"/>
        <v/>
      </c>
      <c r="AK35" t="str">
        <f t="shared" si="0"/>
        <v/>
      </c>
      <c r="AL35" s="2" t="str">
        <f t="shared" si="1"/>
        <v/>
      </c>
      <c r="AO35" s="2" t="str">
        <f t="shared" si="2"/>
        <v/>
      </c>
    </row>
    <row r="36" spans="26:41" x14ac:dyDescent="0.25">
      <c r="Z36" s="5"/>
      <c r="AA36" s="5"/>
      <c r="AH36" t="str">
        <f>IF(A36="","",(SUMIFS(MyBets!C:C,MyBets!B:B,A36,MyBets!F:F,"B",MyBets!E:E,"F")*IFERROR(AVERAGEIFS(MyBets!D:D,MyBets!B:B,A36,MyBets!F:F,"B",MyBets!E:E,"F")-1,0)-(SUMIFS(MyBets!C:C,MyBets!B:B,A36,MyBets!F:F,"L",MyBets!E:E,"F")*IFERROR(AVERAGEIFS(MyBets!D:D,MyBets!B:B,A36,MyBets!F:F,"L",MyBets!E:E,"F")-1,0))))</f>
        <v/>
      </c>
      <c r="AI36" t="str">
        <f>IF(A36="","",SUMIFS(MyBets!C:C,MyBets!B:B,A36,MyBets!F:F,"L",MyBets!E:E,"F")-SUMIFS(MyBets!C:C,MyBets!B:B,A36,MyBets!F:F,"B",MyBets!E:E,"F"))</f>
        <v/>
      </c>
      <c r="AJ36" t="str">
        <f t="shared" si="3"/>
        <v/>
      </c>
      <c r="AK36" t="str">
        <f t="shared" si="0"/>
        <v/>
      </c>
      <c r="AL36" s="2" t="str">
        <f t="shared" si="1"/>
        <v/>
      </c>
      <c r="AO36" s="2" t="str">
        <f t="shared" si="2"/>
        <v/>
      </c>
    </row>
    <row r="37" spans="26:41" x14ac:dyDescent="0.25">
      <c r="Z37" s="5"/>
      <c r="AA37" s="5"/>
      <c r="AH37" t="str">
        <f>IF(A37="","",(SUMIFS(MyBets!C:C,MyBets!B:B,A37,MyBets!F:F,"B",MyBets!E:E,"F")*IFERROR(AVERAGEIFS(MyBets!D:D,MyBets!B:B,A37,MyBets!F:F,"B",MyBets!E:E,"F")-1,0)-(SUMIFS(MyBets!C:C,MyBets!B:B,A37,MyBets!F:F,"L",MyBets!E:E,"F")*IFERROR(AVERAGEIFS(MyBets!D:D,MyBets!B:B,A37,MyBets!F:F,"L",MyBets!E:E,"F")-1,0))))</f>
        <v/>
      </c>
      <c r="AI37" t="str">
        <f>IF(A37="","",SUMIFS(MyBets!C:C,MyBets!B:B,A37,MyBets!F:F,"L",MyBets!E:E,"F")-SUMIFS(MyBets!C:C,MyBets!B:B,A37,MyBets!F:F,"B",MyBets!E:E,"F"))</f>
        <v/>
      </c>
      <c r="AJ37" t="str">
        <f t="shared" si="3"/>
        <v/>
      </c>
      <c r="AK37" t="str">
        <f t="shared" ref="AK37:AK55" si="4">IF(AH37=AI37,"",IF(AH37&gt;AI37,IF(H37=0,0,H37),IF(F37=0,0,F37)))</f>
        <v/>
      </c>
      <c r="AL37" s="2" t="str">
        <f t="shared" ref="AL37:AL55" si="5">IF(OR(AH37=AI37,AK37=0),"",IF(AH37&gt;AI37,(AH37-AI37)/AK37,(AI37-AH37)/AK37))</f>
        <v/>
      </c>
      <c r="AO37" s="2" t="str">
        <f t="shared" ref="AO37:AO55" si="6">IF(A37="","",X37+SUMIF($AJ$5:$AJ$55,"LAY",$AL$5:$AL$55)-SUMIF($AJ$5:$AJ$55,"BACK",$AL$5:$AL$55)+IF(AJ37="LAY",-AL37*(AK37),IF(AJ37="BACK",AL37*AK37,0)))</f>
        <v/>
      </c>
    </row>
    <row r="38" spans="26:41" x14ac:dyDescent="0.25">
      <c r="Z38" s="5"/>
      <c r="AA38" s="5"/>
      <c r="AH38" t="str">
        <f>IF(A38="","",(SUMIFS(MyBets!C:C,MyBets!B:B,A38,MyBets!F:F,"B",MyBets!E:E,"F")*IFERROR(AVERAGEIFS(MyBets!D:D,MyBets!B:B,A38,MyBets!F:F,"B",MyBets!E:E,"F")-1,0)-(SUMIFS(MyBets!C:C,MyBets!B:B,A38,MyBets!F:F,"L",MyBets!E:E,"F")*IFERROR(AVERAGEIFS(MyBets!D:D,MyBets!B:B,A38,MyBets!F:F,"L",MyBets!E:E,"F")-1,0))))</f>
        <v/>
      </c>
      <c r="AI38" t="str">
        <f>IF(A38="","",SUMIFS(MyBets!C:C,MyBets!B:B,A38,MyBets!F:F,"L",MyBets!E:E,"F")-SUMIFS(MyBets!C:C,MyBets!B:B,A38,MyBets!F:F,"B",MyBets!E:E,"F"))</f>
        <v/>
      </c>
      <c r="AJ38" t="str">
        <f t="shared" si="3"/>
        <v/>
      </c>
      <c r="AK38" t="str">
        <f t="shared" si="4"/>
        <v/>
      </c>
      <c r="AL38" s="2" t="str">
        <f t="shared" si="5"/>
        <v/>
      </c>
      <c r="AO38" s="2" t="str">
        <f t="shared" si="6"/>
        <v/>
      </c>
    </row>
    <row r="39" spans="26:41" x14ac:dyDescent="0.25">
      <c r="Z39" s="5"/>
      <c r="AA39" s="5"/>
      <c r="AH39" t="str">
        <f>IF(A39="","",(SUMIFS(MyBets!C:C,MyBets!B:B,A39,MyBets!F:F,"B",MyBets!E:E,"F")*IFERROR(AVERAGEIFS(MyBets!D:D,MyBets!B:B,A39,MyBets!F:F,"B",MyBets!E:E,"F")-1,0)-(SUMIFS(MyBets!C:C,MyBets!B:B,A39,MyBets!F:F,"L",MyBets!E:E,"F")*IFERROR(AVERAGEIFS(MyBets!D:D,MyBets!B:B,A39,MyBets!F:F,"L",MyBets!E:E,"F")-1,0))))</f>
        <v/>
      </c>
      <c r="AI39" t="str">
        <f>IF(A39="","",SUMIFS(MyBets!C:C,MyBets!B:B,A39,MyBets!F:F,"L",MyBets!E:E,"F")-SUMIFS(MyBets!C:C,MyBets!B:B,A39,MyBets!F:F,"B",MyBets!E:E,"F"))</f>
        <v/>
      </c>
      <c r="AJ39" t="str">
        <f t="shared" si="3"/>
        <v/>
      </c>
      <c r="AK39" t="str">
        <f t="shared" si="4"/>
        <v/>
      </c>
      <c r="AL39" s="2" t="str">
        <f t="shared" si="5"/>
        <v/>
      </c>
      <c r="AO39" s="2" t="str">
        <f t="shared" si="6"/>
        <v/>
      </c>
    </row>
    <row r="40" spans="26:41" x14ac:dyDescent="0.25">
      <c r="Z40" s="5"/>
      <c r="AA40" s="5"/>
      <c r="AH40" t="str">
        <f>IF(A40="","",(SUMIFS(MyBets!C:C,MyBets!B:B,A40,MyBets!F:F,"B",MyBets!E:E,"F")*IFERROR(AVERAGEIFS(MyBets!D:D,MyBets!B:B,A40,MyBets!F:F,"B",MyBets!E:E,"F")-1,0)-(SUMIFS(MyBets!C:C,MyBets!B:B,A40,MyBets!F:F,"L",MyBets!E:E,"F")*IFERROR(AVERAGEIFS(MyBets!D:D,MyBets!B:B,A40,MyBets!F:F,"L",MyBets!E:E,"F")-1,0))))</f>
        <v/>
      </c>
      <c r="AI40" t="str">
        <f>IF(A40="","",SUMIFS(MyBets!C:C,MyBets!B:B,A40,MyBets!F:F,"L",MyBets!E:E,"F")-SUMIFS(MyBets!C:C,MyBets!B:B,A40,MyBets!F:F,"B",MyBets!E:E,"F"))</f>
        <v/>
      </c>
      <c r="AJ40" t="str">
        <f t="shared" si="3"/>
        <v/>
      </c>
      <c r="AK40" t="str">
        <f t="shared" si="4"/>
        <v/>
      </c>
      <c r="AL40" s="2" t="str">
        <f t="shared" si="5"/>
        <v/>
      </c>
      <c r="AO40" s="2" t="str">
        <f t="shared" si="6"/>
        <v/>
      </c>
    </row>
    <row r="41" spans="26:41" x14ac:dyDescent="0.25">
      <c r="Z41" s="5"/>
      <c r="AA41" s="5"/>
      <c r="AH41" t="str">
        <f>IF(A41="","",(SUMIFS(MyBets!C:C,MyBets!B:B,A41,MyBets!F:F,"B",MyBets!E:E,"F")*IFERROR(AVERAGEIFS(MyBets!D:D,MyBets!B:B,A41,MyBets!F:F,"B",MyBets!E:E,"F")-1,0)-(SUMIFS(MyBets!C:C,MyBets!B:B,A41,MyBets!F:F,"L",MyBets!E:E,"F")*IFERROR(AVERAGEIFS(MyBets!D:D,MyBets!B:B,A41,MyBets!F:F,"L",MyBets!E:E,"F")-1,0))))</f>
        <v/>
      </c>
      <c r="AI41" t="str">
        <f>IF(A41="","",SUMIFS(MyBets!C:C,MyBets!B:B,A41,MyBets!F:F,"L",MyBets!E:E,"F")-SUMIFS(MyBets!C:C,MyBets!B:B,A41,MyBets!F:F,"B",MyBets!E:E,"F"))</f>
        <v/>
      </c>
      <c r="AJ41" t="str">
        <f t="shared" si="3"/>
        <v/>
      </c>
      <c r="AK41" t="str">
        <f t="shared" si="4"/>
        <v/>
      </c>
      <c r="AL41" s="2" t="str">
        <f t="shared" si="5"/>
        <v/>
      </c>
      <c r="AO41" s="2" t="str">
        <f t="shared" si="6"/>
        <v/>
      </c>
    </row>
    <row r="42" spans="26:41" x14ac:dyDescent="0.25">
      <c r="Z42" s="5"/>
      <c r="AA42" s="5"/>
      <c r="AH42" t="str">
        <f>IF(A42="","",(SUMIFS(MyBets!C:C,MyBets!B:B,A42,MyBets!F:F,"B",MyBets!E:E,"F")*IFERROR(AVERAGEIFS(MyBets!D:D,MyBets!B:B,A42,MyBets!F:F,"B",MyBets!E:E,"F")-1,0)-(SUMIFS(MyBets!C:C,MyBets!B:B,A42,MyBets!F:F,"L",MyBets!E:E,"F")*IFERROR(AVERAGEIFS(MyBets!D:D,MyBets!B:B,A42,MyBets!F:F,"L",MyBets!E:E,"F")-1,0))))</f>
        <v/>
      </c>
      <c r="AI42" t="str">
        <f>IF(A42="","",SUMIFS(MyBets!C:C,MyBets!B:B,A42,MyBets!F:F,"L",MyBets!E:E,"F")-SUMIFS(MyBets!C:C,MyBets!B:B,A42,MyBets!F:F,"B",MyBets!E:E,"F"))</f>
        <v/>
      </c>
      <c r="AJ42" t="str">
        <f t="shared" si="3"/>
        <v/>
      </c>
      <c r="AK42" t="str">
        <f t="shared" si="4"/>
        <v/>
      </c>
      <c r="AL42" s="2" t="str">
        <f t="shared" si="5"/>
        <v/>
      </c>
      <c r="AO42" s="2" t="str">
        <f t="shared" si="6"/>
        <v/>
      </c>
    </row>
    <row r="43" spans="26:41" x14ac:dyDescent="0.25">
      <c r="Z43" s="5"/>
      <c r="AA43" s="5"/>
      <c r="AH43" t="str">
        <f>IF(A43="","",(SUMIFS(MyBets!C:C,MyBets!B:B,A43,MyBets!F:F,"B",MyBets!E:E,"F")*IFERROR(AVERAGEIFS(MyBets!D:D,MyBets!B:B,A43,MyBets!F:F,"B",MyBets!E:E,"F")-1,0)-(SUMIFS(MyBets!C:C,MyBets!B:B,A43,MyBets!F:F,"L",MyBets!E:E,"F")*IFERROR(AVERAGEIFS(MyBets!D:D,MyBets!B:B,A43,MyBets!F:F,"L",MyBets!E:E,"F")-1,0))))</f>
        <v/>
      </c>
      <c r="AI43" t="str">
        <f>IF(A43="","",SUMIFS(MyBets!C:C,MyBets!B:B,A43,MyBets!F:F,"L",MyBets!E:E,"F")-SUMIFS(MyBets!C:C,MyBets!B:B,A43,MyBets!F:F,"B",MyBets!E:E,"F"))</f>
        <v/>
      </c>
      <c r="AJ43" t="str">
        <f t="shared" si="3"/>
        <v/>
      </c>
      <c r="AK43" t="str">
        <f t="shared" si="4"/>
        <v/>
      </c>
      <c r="AL43" s="2" t="str">
        <f t="shared" si="5"/>
        <v/>
      </c>
      <c r="AO43" s="2" t="str">
        <f t="shared" si="6"/>
        <v/>
      </c>
    </row>
    <row r="44" spans="26:41" x14ac:dyDescent="0.25">
      <c r="Z44" s="5"/>
      <c r="AA44" s="5"/>
      <c r="AH44" t="str">
        <f>IF(A44="","",(SUMIFS(MyBets!C:C,MyBets!B:B,A44,MyBets!F:F,"B",MyBets!E:E,"F")*IFERROR(AVERAGEIFS(MyBets!D:D,MyBets!B:B,A44,MyBets!F:F,"B",MyBets!E:E,"F")-1,0)-(SUMIFS(MyBets!C:C,MyBets!B:B,A44,MyBets!F:F,"L",MyBets!E:E,"F")*IFERROR(AVERAGEIFS(MyBets!D:D,MyBets!B:B,A44,MyBets!F:F,"L",MyBets!E:E,"F")-1,0))))</f>
        <v/>
      </c>
      <c r="AI44" t="str">
        <f>IF(A44="","",SUMIFS(MyBets!C:C,MyBets!B:B,A44,MyBets!F:F,"L",MyBets!E:E,"F")-SUMIFS(MyBets!C:C,MyBets!B:B,A44,MyBets!F:F,"B",MyBets!E:E,"F"))</f>
        <v/>
      </c>
      <c r="AJ44" t="str">
        <f t="shared" si="3"/>
        <v/>
      </c>
      <c r="AK44" t="str">
        <f t="shared" si="4"/>
        <v/>
      </c>
      <c r="AL44" s="2" t="str">
        <f t="shared" si="5"/>
        <v/>
      </c>
      <c r="AO44" s="2" t="str">
        <f t="shared" si="6"/>
        <v/>
      </c>
    </row>
    <row r="45" spans="26:41" x14ac:dyDescent="0.25">
      <c r="Z45" s="5"/>
      <c r="AA45" s="5"/>
      <c r="AH45" t="str">
        <f>IF(A45="","",(SUMIFS(MyBets!C:C,MyBets!B:B,A45,MyBets!F:F,"B",MyBets!E:E,"F")*IFERROR(AVERAGEIFS(MyBets!D:D,MyBets!B:B,A45,MyBets!F:F,"B",MyBets!E:E,"F")-1,0)-(SUMIFS(MyBets!C:C,MyBets!B:B,A45,MyBets!F:F,"L",MyBets!E:E,"F")*IFERROR(AVERAGEIFS(MyBets!D:D,MyBets!B:B,A45,MyBets!F:F,"L",MyBets!E:E,"F")-1,0))))</f>
        <v/>
      </c>
      <c r="AI45" t="str">
        <f>IF(A45="","",SUMIFS(MyBets!C:C,MyBets!B:B,A45,MyBets!F:F,"L",MyBets!E:E,"F")-SUMIFS(MyBets!C:C,MyBets!B:B,A45,MyBets!F:F,"B",MyBets!E:E,"F"))</f>
        <v/>
      </c>
      <c r="AJ45" t="str">
        <f t="shared" si="3"/>
        <v/>
      </c>
      <c r="AK45" t="str">
        <f t="shared" si="4"/>
        <v/>
      </c>
      <c r="AL45" s="2" t="str">
        <f t="shared" si="5"/>
        <v/>
      </c>
      <c r="AO45" s="2" t="str">
        <f t="shared" si="6"/>
        <v/>
      </c>
    </row>
    <row r="46" spans="26:41" x14ac:dyDescent="0.25">
      <c r="Z46" s="5"/>
      <c r="AA46" s="5"/>
      <c r="AH46" t="str">
        <f>IF(A46="","",(SUMIFS(MyBets!C:C,MyBets!B:B,A46,MyBets!F:F,"B",MyBets!E:E,"F")*IFERROR(AVERAGEIFS(MyBets!D:D,MyBets!B:B,A46,MyBets!F:F,"B",MyBets!E:E,"F")-1,0)-(SUMIFS(MyBets!C:C,MyBets!B:B,A46,MyBets!F:F,"L",MyBets!E:E,"F")*IFERROR(AVERAGEIFS(MyBets!D:D,MyBets!B:B,A46,MyBets!F:F,"L",MyBets!E:E,"F")-1,0))))</f>
        <v/>
      </c>
      <c r="AI46" t="str">
        <f>IF(A46="","",SUMIFS(MyBets!C:C,MyBets!B:B,A46,MyBets!F:F,"L",MyBets!E:E,"F")-SUMIFS(MyBets!C:C,MyBets!B:B,A46,MyBets!F:F,"B",MyBets!E:E,"F"))</f>
        <v/>
      </c>
      <c r="AJ46" t="str">
        <f t="shared" si="3"/>
        <v/>
      </c>
      <c r="AK46" t="str">
        <f t="shared" si="4"/>
        <v/>
      </c>
      <c r="AL46" s="2" t="str">
        <f t="shared" si="5"/>
        <v/>
      </c>
      <c r="AO46" s="2" t="str">
        <f t="shared" si="6"/>
        <v/>
      </c>
    </row>
    <row r="47" spans="26:41" x14ac:dyDescent="0.25">
      <c r="Z47" s="5"/>
      <c r="AA47" s="5"/>
      <c r="AH47" t="str">
        <f>IF(A47="","",(SUMIFS(MyBets!C:C,MyBets!B:B,A47,MyBets!F:F,"B",MyBets!E:E,"F")*IFERROR(AVERAGEIFS(MyBets!D:D,MyBets!B:B,A47,MyBets!F:F,"B",MyBets!E:E,"F")-1,0)-(SUMIFS(MyBets!C:C,MyBets!B:B,A47,MyBets!F:F,"L",MyBets!E:E,"F")*IFERROR(AVERAGEIFS(MyBets!D:D,MyBets!B:B,A47,MyBets!F:F,"L",MyBets!E:E,"F")-1,0))))</f>
        <v/>
      </c>
      <c r="AI47" t="str">
        <f>IF(A47="","",SUMIFS(MyBets!C:C,MyBets!B:B,A47,MyBets!F:F,"L",MyBets!E:E,"F")-SUMIFS(MyBets!C:C,MyBets!B:B,A47,MyBets!F:F,"B",MyBets!E:E,"F"))</f>
        <v/>
      </c>
      <c r="AJ47" t="str">
        <f t="shared" si="3"/>
        <v/>
      </c>
      <c r="AK47" t="str">
        <f t="shared" si="4"/>
        <v/>
      </c>
      <c r="AL47" s="2" t="str">
        <f t="shared" si="5"/>
        <v/>
      </c>
      <c r="AO47" s="2" t="str">
        <f t="shared" si="6"/>
        <v/>
      </c>
    </row>
    <row r="48" spans="26:41" x14ac:dyDescent="0.25">
      <c r="Z48" s="5"/>
      <c r="AA48" s="5"/>
      <c r="AH48" t="str">
        <f>IF(A48="","",(SUMIFS(MyBets!C:C,MyBets!B:B,A48,MyBets!F:F,"B",MyBets!E:E,"F")*IFERROR(AVERAGEIFS(MyBets!D:D,MyBets!B:B,A48,MyBets!F:F,"B",MyBets!E:E,"F")-1,0)-(SUMIFS(MyBets!C:C,MyBets!B:B,A48,MyBets!F:F,"L",MyBets!E:E,"F")*IFERROR(AVERAGEIFS(MyBets!D:D,MyBets!B:B,A48,MyBets!F:F,"L",MyBets!E:E,"F")-1,0))))</f>
        <v/>
      </c>
      <c r="AI48" t="str">
        <f>IF(A48="","",SUMIFS(MyBets!C:C,MyBets!B:B,A48,MyBets!F:F,"L",MyBets!E:E,"F")-SUMIFS(MyBets!C:C,MyBets!B:B,A48,MyBets!F:F,"B",MyBets!E:E,"F"))</f>
        <v/>
      </c>
      <c r="AJ48" t="str">
        <f t="shared" si="3"/>
        <v/>
      </c>
      <c r="AK48" t="str">
        <f t="shared" si="4"/>
        <v/>
      </c>
      <c r="AL48" s="2" t="str">
        <f t="shared" si="5"/>
        <v/>
      </c>
      <c r="AO48" s="2" t="str">
        <f t="shared" si="6"/>
        <v/>
      </c>
    </row>
    <row r="49" spans="26:41" x14ac:dyDescent="0.25">
      <c r="Z49" s="5"/>
      <c r="AA49" s="5"/>
      <c r="AH49" t="str">
        <f>IF(A49="","",(SUMIFS(MyBets!C:C,MyBets!B:B,A49,MyBets!F:F,"B",MyBets!E:E,"F")*IFERROR(AVERAGEIFS(MyBets!D:D,MyBets!B:B,A49,MyBets!F:F,"B",MyBets!E:E,"F")-1,0)-(SUMIFS(MyBets!C:C,MyBets!B:B,A49,MyBets!F:F,"L",MyBets!E:E,"F")*IFERROR(AVERAGEIFS(MyBets!D:D,MyBets!B:B,A49,MyBets!F:F,"L",MyBets!E:E,"F")-1,0))))</f>
        <v/>
      </c>
      <c r="AI49" t="str">
        <f>IF(A49="","",SUMIFS(MyBets!C:C,MyBets!B:B,A49,MyBets!F:F,"L",MyBets!E:E,"F")-SUMIFS(MyBets!C:C,MyBets!B:B,A49,MyBets!F:F,"B",MyBets!E:E,"F"))</f>
        <v/>
      </c>
      <c r="AJ49" t="str">
        <f t="shared" si="3"/>
        <v/>
      </c>
      <c r="AK49" t="str">
        <f t="shared" si="4"/>
        <v/>
      </c>
      <c r="AL49" s="2" t="str">
        <f t="shared" si="5"/>
        <v/>
      </c>
      <c r="AO49" s="2" t="str">
        <f t="shared" si="6"/>
        <v/>
      </c>
    </row>
    <row r="50" spans="26:41" x14ac:dyDescent="0.25">
      <c r="Z50" s="5"/>
      <c r="AA50" s="5"/>
      <c r="AH50" t="str">
        <f>IF(A50="","",(SUMIFS(MyBets!C:C,MyBets!B:B,A50,MyBets!F:F,"B",MyBets!E:E,"F")*IFERROR(AVERAGEIFS(MyBets!D:D,MyBets!B:B,A50,MyBets!F:F,"B",MyBets!E:E,"F")-1,0)-(SUMIFS(MyBets!C:C,MyBets!B:B,A50,MyBets!F:F,"L",MyBets!E:E,"F")*IFERROR(AVERAGEIFS(MyBets!D:D,MyBets!B:B,A50,MyBets!F:F,"L",MyBets!E:E,"F")-1,0))))</f>
        <v/>
      </c>
      <c r="AI50" t="str">
        <f>IF(A50="","",SUMIFS(MyBets!C:C,MyBets!B:B,A50,MyBets!F:F,"L",MyBets!E:E,"F")-SUMIFS(MyBets!C:C,MyBets!B:B,A50,MyBets!F:F,"B",MyBets!E:E,"F"))</f>
        <v/>
      </c>
      <c r="AJ50" t="str">
        <f t="shared" si="3"/>
        <v/>
      </c>
      <c r="AK50" t="str">
        <f t="shared" si="4"/>
        <v/>
      </c>
      <c r="AL50" s="2" t="str">
        <f t="shared" si="5"/>
        <v/>
      </c>
      <c r="AO50" s="2" t="str">
        <f t="shared" si="6"/>
        <v/>
      </c>
    </row>
    <row r="51" spans="26:41" x14ac:dyDescent="0.25">
      <c r="AH51" t="str">
        <f>IF(A51="","",(SUMIFS(MyBets!C:C,MyBets!B:B,A51,MyBets!F:F,"B",MyBets!E:E,"F")*IFERROR(AVERAGEIFS(MyBets!D:D,MyBets!B:B,A51,MyBets!F:F,"B",MyBets!E:E,"F")-1,0)-(SUMIFS(MyBets!C:C,MyBets!B:B,A51,MyBets!F:F,"L",MyBets!E:E,"F")*IFERROR(AVERAGEIFS(MyBets!D:D,MyBets!B:B,A51,MyBets!F:F,"L",MyBets!E:E,"F")-1,0))))</f>
        <v/>
      </c>
      <c r="AI51" t="str">
        <f>IF(A51="","",SUMIFS(MyBets!C:C,MyBets!B:B,A51,MyBets!F:F,"L",MyBets!E:E,"F")-SUMIFS(MyBets!C:C,MyBets!B:B,A51,MyBets!F:F,"B",MyBets!E:E,"F"))</f>
        <v/>
      </c>
      <c r="AJ51" t="str">
        <f t="shared" si="3"/>
        <v/>
      </c>
      <c r="AK51" t="str">
        <f t="shared" si="4"/>
        <v/>
      </c>
      <c r="AL51" s="2" t="str">
        <f t="shared" si="5"/>
        <v/>
      </c>
      <c r="AO51" s="2" t="str">
        <f t="shared" si="6"/>
        <v/>
      </c>
    </row>
    <row r="52" spans="26:41" x14ac:dyDescent="0.25">
      <c r="AH52" t="str">
        <f>IF(A52="","",(SUMIFS(MyBets!C:C,MyBets!B:B,A52,MyBets!F:F,"B",MyBets!E:E,"F")*IFERROR(AVERAGEIFS(MyBets!D:D,MyBets!B:B,A52,MyBets!F:F,"B",MyBets!E:E,"F")-1,0)-(SUMIFS(MyBets!C:C,MyBets!B:B,A52,MyBets!F:F,"L",MyBets!E:E,"F")*IFERROR(AVERAGEIFS(MyBets!D:D,MyBets!B:B,A52,MyBets!F:F,"L",MyBets!E:E,"F")-1,0))))</f>
        <v/>
      </c>
      <c r="AI52" t="str">
        <f>IF(A52="","",SUMIFS(MyBets!C:C,MyBets!B:B,A52,MyBets!F:F,"L",MyBets!E:E,"F")-SUMIFS(MyBets!C:C,MyBets!B:B,A52,MyBets!F:F,"B",MyBets!E:E,"F"))</f>
        <v/>
      </c>
      <c r="AJ52" t="str">
        <f t="shared" si="3"/>
        <v/>
      </c>
      <c r="AK52" t="str">
        <f t="shared" si="4"/>
        <v/>
      </c>
      <c r="AL52" s="2" t="str">
        <f t="shared" si="5"/>
        <v/>
      </c>
      <c r="AO52" s="2" t="str">
        <f t="shared" si="6"/>
        <v/>
      </c>
    </row>
    <row r="53" spans="26:41" x14ac:dyDescent="0.25">
      <c r="AH53" t="str">
        <f>IF(A53="","",(SUMIFS(MyBets!C:C,MyBets!B:B,A53,MyBets!F:F,"B",MyBets!E:E,"F")*IFERROR(AVERAGEIFS(MyBets!D:D,MyBets!B:B,A53,MyBets!F:F,"B",MyBets!E:E,"F")-1,0)-(SUMIFS(MyBets!C:C,MyBets!B:B,A53,MyBets!F:F,"L",MyBets!E:E,"F")*IFERROR(AVERAGEIFS(MyBets!D:D,MyBets!B:B,A53,MyBets!F:F,"L",MyBets!E:E,"F")-1,0))))</f>
        <v/>
      </c>
      <c r="AI53" t="str">
        <f>IF(A53="","",SUMIFS(MyBets!C:C,MyBets!B:B,A53,MyBets!F:F,"L",MyBets!E:E,"F")-SUMIFS(MyBets!C:C,MyBets!B:B,A53,MyBets!F:F,"B",MyBets!E:E,"F"))</f>
        <v/>
      </c>
      <c r="AJ53" t="str">
        <f t="shared" si="3"/>
        <v/>
      </c>
      <c r="AK53" t="str">
        <f t="shared" si="4"/>
        <v/>
      </c>
      <c r="AL53" s="2" t="str">
        <f t="shared" si="5"/>
        <v/>
      </c>
      <c r="AO53" s="2" t="str">
        <f t="shared" si="6"/>
        <v/>
      </c>
    </row>
    <row r="54" spans="26:41" x14ac:dyDescent="0.25">
      <c r="AH54" t="str">
        <f>IF(A54="","",(SUMIFS(MyBets!C:C,MyBets!B:B,A54,MyBets!F:F,"B",MyBets!E:E,"F")*IFERROR(AVERAGEIFS(MyBets!D:D,MyBets!B:B,A54,MyBets!F:F,"B",MyBets!E:E,"F")-1,0)-(SUMIFS(MyBets!C:C,MyBets!B:B,A54,MyBets!F:F,"L",MyBets!E:E,"F")*IFERROR(AVERAGEIFS(MyBets!D:D,MyBets!B:B,A54,MyBets!F:F,"L",MyBets!E:E,"F")-1,0))))</f>
        <v/>
      </c>
      <c r="AI54" t="str">
        <f>IF(A54="","",SUMIFS(MyBets!C:C,MyBets!B:B,A54,MyBets!F:F,"L",MyBets!E:E,"F")-SUMIFS(MyBets!C:C,MyBets!B:B,A54,MyBets!F:F,"B",MyBets!E:E,"F"))</f>
        <v/>
      </c>
      <c r="AJ54" t="str">
        <f t="shared" si="3"/>
        <v/>
      </c>
      <c r="AK54" t="str">
        <f t="shared" si="4"/>
        <v/>
      </c>
      <c r="AL54" s="2" t="str">
        <f t="shared" si="5"/>
        <v/>
      </c>
      <c r="AO54" s="2" t="str">
        <f t="shared" si="6"/>
        <v/>
      </c>
    </row>
    <row r="55" spans="26:41" x14ac:dyDescent="0.25">
      <c r="AH55" t="str">
        <f>IF(A55="","",(SUMIFS(MyBets!C:C,MyBets!B:B,A55,MyBets!F:F,"B",MyBets!E:E,"F")*IFERROR(AVERAGEIFS(MyBets!D:D,MyBets!B:B,A55,MyBets!F:F,"B",MyBets!E:E,"F")-1,0)-(SUMIFS(MyBets!C:C,MyBets!B:B,A55,MyBets!F:F,"L",MyBets!E:E,"F")*IFERROR(AVERAGEIFS(MyBets!D:D,MyBets!B:B,A55,MyBets!F:F,"L",MyBets!E:E,"F")-1,0))))</f>
        <v/>
      </c>
      <c r="AI55" t="str">
        <f>IF(A55="","",SUMIFS(MyBets!C:C,MyBets!B:B,A55,MyBets!F:F,"L",MyBets!E:E,"F")-SUMIFS(MyBets!C:C,MyBets!B:B,A55,MyBets!F:F,"B",MyBets!E:E,"F"))</f>
        <v/>
      </c>
      <c r="AJ55" t="str">
        <f t="shared" si="3"/>
        <v/>
      </c>
      <c r="AK55" t="str">
        <f t="shared" si="4"/>
        <v/>
      </c>
      <c r="AL55" s="2" t="str">
        <f t="shared" si="5"/>
        <v/>
      </c>
      <c r="AO55" s="2" t="str">
        <f t="shared" si="6"/>
        <v/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4"/>
  <sheetViews>
    <sheetView workbookViewId="0">
      <selection activeCell="C5" sqref="C5"/>
    </sheetView>
  </sheetViews>
  <sheetFormatPr defaultRowHeight="15" x14ac:dyDescent="0.25"/>
  <cols>
    <col min="2" max="2" width="11.5703125" customWidth="1"/>
  </cols>
  <sheetData>
    <row r="1" spans="1:6" x14ac:dyDescent="0.25">
      <c r="A1" t="s">
        <v>46</v>
      </c>
      <c r="B1" t="s">
        <v>47</v>
      </c>
      <c r="C1" t="s">
        <v>28</v>
      </c>
      <c r="D1" t="s">
        <v>27</v>
      </c>
      <c r="E1" t="s">
        <v>48</v>
      </c>
      <c r="F1" t="s">
        <v>49</v>
      </c>
    </row>
    <row r="2" spans="1:6" x14ac:dyDescent="0.25">
      <c r="A2">
        <v>12345</v>
      </c>
      <c r="B2" t="s">
        <v>36</v>
      </c>
      <c r="C2">
        <v>10</v>
      </c>
      <c r="D2">
        <v>5</v>
      </c>
      <c r="E2" t="s">
        <v>50</v>
      </c>
      <c r="F2" t="s">
        <v>51</v>
      </c>
    </row>
    <row r="3" spans="1:6" x14ac:dyDescent="0.25">
      <c r="A3">
        <v>12347</v>
      </c>
      <c r="B3" t="s">
        <v>36</v>
      </c>
      <c r="C3">
        <v>10</v>
      </c>
      <c r="D3">
        <v>9</v>
      </c>
      <c r="E3" t="s">
        <v>50</v>
      </c>
      <c r="F3" t="s">
        <v>51</v>
      </c>
    </row>
    <row r="4" spans="1:6" x14ac:dyDescent="0.25">
      <c r="A4">
        <v>12345</v>
      </c>
      <c r="B4" t="s">
        <v>40</v>
      </c>
      <c r="C4">
        <v>5</v>
      </c>
      <c r="D4">
        <v>3</v>
      </c>
      <c r="E4" t="s">
        <v>50</v>
      </c>
      <c r="F4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MyBets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osknows</dc:creator>
  <cp:lastModifiedBy>stu</cp:lastModifiedBy>
  <dcterms:created xsi:type="dcterms:W3CDTF">2011-01-21T15:36:45Z</dcterms:created>
  <dcterms:modified xsi:type="dcterms:W3CDTF">2013-04-25T09:27:34Z</dcterms:modified>
</cp:coreProperties>
</file>